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5FE4EED6-69D1-470D-97AB-6F5150AAA17F}" xr6:coauthVersionLast="47" xr6:coauthVersionMax="47" xr10:uidLastSave="{00000000-0000-0000-0000-000000000000}"/>
  <bookViews>
    <workbookView xWindow="-120" yWindow="-120" windowWidth="29040" windowHeight="15720" xr2:uid="{3A618384-8035-40CD-B23F-0AA52E97AA8F}"/>
  </bookViews>
  <sheets>
    <sheet name="Graphical Presentation" sheetId="4" r:id="rId1"/>
    <sheet name="Monthy Precipitation" sheetId="2" r:id="rId2"/>
    <sheet name="M3 &amp; M5 Correlation" sheetId="5" r:id="rId3"/>
    <sheet name="Background dat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6" l="1"/>
  <c r="N13" i="6"/>
  <c r="N12" i="6"/>
  <c r="N17" i="6" s="1"/>
  <c r="N11" i="6"/>
  <c r="N10" i="6"/>
  <c r="N9" i="6"/>
  <c r="N8" i="6"/>
  <c r="N7" i="6"/>
  <c r="N5" i="6"/>
  <c r="N6" i="6"/>
  <c r="C142" i="6"/>
  <c r="I142" i="6"/>
  <c r="H142" i="6"/>
  <c r="G142" i="6"/>
  <c r="F142" i="6"/>
  <c r="E142" i="6"/>
  <c r="D142" i="6"/>
  <c r="B142" i="6"/>
  <c r="I128" i="6"/>
  <c r="H128" i="6"/>
  <c r="G128" i="6"/>
  <c r="F128" i="6"/>
  <c r="E128" i="6"/>
  <c r="D128" i="6"/>
  <c r="C128" i="6"/>
  <c r="B128" i="6"/>
  <c r="I114" i="6"/>
  <c r="H114" i="6"/>
  <c r="G114" i="6"/>
  <c r="F114" i="6"/>
  <c r="E114" i="6"/>
  <c r="D114" i="6"/>
  <c r="C114" i="6"/>
  <c r="B114" i="6"/>
  <c r="I100" i="6"/>
  <c r="H100" i="6"/>
  <c r="G100" i="6"/>
  <c r="F100" i="6"/>
  <c r="E100" i="6"/>
  <c r="D100" i="6"/>
  <c r="C100" i="6"/>
  <c r="B100" i="6"/>
  <c r="I86" i="6"/>
  <c r="H86" i="6"/>
  <c r="G86" i="6"/>
  <c r="F86" i="6"/>
  <c r="E86" i="6"/>
  <c r="D86" i="6"/>
  <c r="C86" i="6"/>
  <c r="B86" i="6"/>
  <c r="I72" i="6"/>
  <c r="H72" i="6"/>
  <c r="G72" i="6"/>
  <c r="F72" i="6"/>
  <c r="E72" i="6"/>
  <c r="D72" i="6"/>
  <c r="C72" i="6"/>
  <c r="B72" i="6"/>
  <c r="I58" i="6"/>
  <c r="H58" i="6"/>
  <c r="G58" i="6"/>
  <c r="F58" i="6"/>
  <c r="E58" i="6"/>
  <c r="D58" i="6"/>
  <c r="C58" i="6"/>
  <c r="B58" i="6"/>
  <c r="I44" i="6"/>
  <c r="H44" i="6"/>
  <c r="G44" i="6"/>
  <c r="F44" i="6"/>
  <c r="E44" i="6"/>
  <c r="D44" i="6"/>
  <c r="C44" i="6"/>
  <c r="B44" i="6"/>
  <c r="I30" i="6"/>
  <c r="H30" i="6"/>
  <c r="G30" i="6"/>
  <c r="F30" i="6"/>
  <c r="E30" i="6"/>
  <c r="D30" i="6"/>
  <c r="C30" i="6"/>
  <c r="B30" i="6"/>
  <c r="C16" i="6"/>
  <c r="D16" i="6"/>
  <c r="E16" i="6"/>
  <c r="F16" i="6"/>
  <c r="G16" i="6"/>
  <c r="H16" i="6"/>
  <c r="I16" i="6"/>
  <c r="B16" i="6"/>
  <c r="P17" i="6"/>
  <c r="O17" i="6"/>
  <c r="P16" i="6"/>
  <c r="O16" i="6"/>
  <c r="E4" i="4"/>
  <c r="E5" i="4"/>
  <c r="E6" i="4"/>
  <c r="E12" i="4"/>
  <c r="E3" i="4"/>
  <c r="C15" i="4"/>
  <c r="F4" i="4" s="1"/>
  <c r="B15" i="4"/>
  <c r="E10" i="4" s="1"/>
  <c r="C14" i="4"/>
  <c r="B14" i="4"/>
  <c r="D14" i="4"/>
  <c r="B15" i="2"/>
  <c r="K55" i="2"/>
  <c r="J55" i="2"/>
  <c r="I55" i="2"/>
  <c r="H55" i="2"/>
  <c r="G55" i="2"/>
  <c r="F55" i="2"/>
  <c r="E55" i="2"/>
  <c r="D55" i="2"/>
  <c r="C55" i="2"/>
  <c r="B55" i="2"/>
  <c r="K53" i="2"/>
  <c r="J53" i="2"/>
  <c r="I53" i="2"/>
  <c r="H53" i="2"/>
  <c r="G53" i="2"/>
  <c r="F53" i="2"/>
  <c r="E53" i="2"/>
  <c r="D53" i="2"/>
  <c r="C53" i="2"/>
  <c r="B53" i="2"/>
  <c r="K36" i="2"/>
  <c r="J36" i="2"/>
  <c r="I36" i="2"/>
  <c r="H36" i="2"/>
  <c r="G36" i="2"/>
  <c r="F36" i="2"/>
  <c r="E36" i="2"/>
  <c r="D36" i="2"/>
  <c r="C36" i="2"/>
  <c r="B36" i="2"/>
  <c r="K34" i="2"/>
  <c r="J34" i="2"/>
  <c r="I34" i="2"/>
  <c r="H34" i="2"/>
  <c r="G34" i="2"/>
  <c r="F34" i="2"/>
  <c r="E34" i="2"/>
  <c r="D34" i="2"/>
  <c r="C34" i="2"/>
  <c r="B3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15" i="2"/>
  <c r="N15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14" i="2"/>
  <c r="N13" i="2"/>
  <c r="N12" i="2"/>
  <c r="N11" i="2"/>
  <c r="N10" i="2"/>
  <c r="N9" i="2"/>
  <c r="N8" i="2"/>
  <c r="N7" i="2"/>
  <c r="N6" i="2"/>
  <c r="N5" i="2"/>
  <c r="N4" i="2"/>
  <c r="N3" i="2"/>
  <c r="N16" i="6" l="1"/>
  <c r="E9" i="4"/>
  <c r="F11" i="4"/>
  <c r="E8" i="4"/>
  <c r="F10" i="4"/>
  <c r="E7" i="4"/>
  <c r="F9" i="4"/>
  <c r="F8" i="4"/>
  <c r="F7" i="4"/>
  <c r="F6" i="4"/>
  <c r="E11" i="4"/>
  <c r="F3" i="4"/>
  <c r="F5" i="4"/>
  <c r="F12" i="4"/>
  <c r="O35" i="2"/>
  <c r="M54" i="2"/>
  <c r="N54" i="2"/>
  <c r="O54" i="2"/>
  <c r="M35" i="2"/>
  <c r="N35" i="2"/>
  <c r="C15" i="2" l="1"/>
  <c r="D15" i="2"/>
  <c r="E15" i="2"/>
  <c r="B17" i="2"/>
  <c r="C17" i="2"/>
  <c r="D17" i="2"/>
  <c r="E17" i="2"/>
  <c r="O14" i="2"/>
  <c r="O13" i="2"/>
  <c r="O12" i="2"/>
  <c r="O11" i="2"/>
  <c r="O10" i="2"/>
  <c r="O9" i="2"/>
  <c r="O8" i="2"/>
  <c r="O7" i="2"/>
  <c r="O6" i="2"/>
  <c r="O5" i="2"/>
  <c r="O4" i="2"/>
  <c r="O3" i="2"/>
  <c r="J17" i="2"/>
  <c r="K17" i="2"/>
  <c r="J15" i="2"/>
  <c r="K15" i="2"/>
  <c r="D15" i="4"/>
  <c r="F15" i="2"/>
  <c r="G15" i="2"/>
  <c r="H15" i="2"/>
  <c r="I15" i="2"/>
  <c r="F17" i="2"/>
  <c r="G17" i="2"/>
  <c r="H17" i="2"/>
  <c r="I17" i="2"/>
  <c r="G4" i="4" l="1"/>
  <c r="G12" i="4"/>
  <c r="G5" i="4"/>
  <c r="G3" i="4"/>
  <c r="G6" i="4"/>
  <c r="G7" i="4"/>
  <c r="G8" i="4"/>
  <c r="G9" i="4"/>
  <c r="G10" i="4"/>
  <c r="G11" i="4"/>
  <c r="N16" i="2"/>
  <c r="O16" i="2"/>
  <c r="M16" i="2"/>
</calcChain>
</file>

<file path=xl/sharedStrings.xml><?xml version="1.0" encoding="utf-8"?>
<sst xmlns="http://schemas.openxmlformats.org/spreadsheetml/2006/main" count="348" uniqueCount="172">
  <si>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</si>
  <si>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</si>
  <si>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</si>
  <si>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</si>
  <si>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</si>
  <si>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</si>
  <si>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</si>
  <si>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</si>
  <si>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</si>
  <si>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</si>
  <si>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</si>
  <si>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</si>
  <si>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Average</t>
  </si>
  <si>
    <t>Baton Rouge</t>
  </si>
  <si>
    <t>Oklahoma City</t>
  </si>
  <si>
    <t>Monthly Average</t>
  </si>
  <si>
    <t>Annual Total</t>
  </si>
  <si>
    <t>Standard Deviation</t>
  </si>
  <si>
    <t>Year</t>
  </si>
  <si>
    <t>Annual Total Values</t>
  </si>
  <si>
    <t>Median</t>
  </si>
  <si>
    <t>OKC Median</t>
  </si>
  <si>
    <t>BR Median</t>
  </si>
  <si>
    <t>BR Precip</t>
  </si>
  <si>
    <t>OKC Precip</t>
  </si>
  <si>
    <t>AUSTIN</t>
  </si>
  <si>
    <t>BATON ROUGE</t>
  </si>
  <si>
    <t>DES MOINES</t>
  </si>
  <si>
    <t>JEFFERSON CITY</t>
  </si>
  <si>
    <t>LINCOLN</t>
  </si>
  <si>
    <t>LITTLE ROCK</t>
  </si>
  <si>
    <t>OKLAHOMA CITY</t>
  </si>
  <si>
    <t>TOPEKA</t>
  </si>
  <si>
    <t>A PRCP</t>
  </si>
  <si>
    <t>BR PRCP</t>
  </si>
  <si>
    <t>DM PRCP</t>
  </si>
  <si>
    <t>JC PRCP</t>
  </si>
  <si>
    <t>L PRCP</t>
  </si>
  <si>
    <t>LR PRCP</t>
  </si>
  <si>
    <t>OC PRCP</t>
  </si>
  <si>
    <t>T PRCP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</si>
  <si>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</si>
  <si>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</si>
  <si>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</si>
  <si>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</si>
  <si>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</si>
  <si>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</si>
  <si>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</si>
  <si>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</si>
  <si>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</si>
  <si>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</si>
  <si>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</si>
  <si>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</si>
  <si>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</si>
  <si>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</si>
  <si>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</si>
  <si>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</si>
  <si>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</si>
  <si>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</si>
  <si>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</si>
  <si>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</si>
  <si>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</si>
  <si>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</si>
  <si>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</si>
  <si>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</si>
  <si>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</si>
  <si>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</si>
  <si>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</si>
  <si>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</si>
  <si>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</si>
  <si>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</si>
  <si>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</si>
  <si>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</si>
  <si>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</si>
  <si>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</si>
  <si>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</si>
  <si>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</si>
  <si>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</si>
  <si>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</si>
  <si>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</si>
  <si>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</si>
  <si>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</si>
  <si>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</si>
  <si>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</si>
  <si>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</si>
  <si>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</si>
  <si>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</si>
  <si>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</si>
  <si>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</si>
  <si>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</si>
  <si>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</si>
  <si>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</si>
  <si>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</si>
  <si>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</si>
  <si>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</si>
  <si>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</si>
  <si>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</si>
  <si>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</si>
  <si>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</si>
  <si>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</si>
  <si>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</si>
  <si>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</si>
  <si>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</si>
  <si>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</si>
  <si>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</si>
  <si>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</si>
  <si>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</si>
  <si>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</si>
  <si>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</si>
  <si>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</si>
  <si>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</si>
  <si>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</si>
  <si>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</si>
  <si>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</si>
  <si>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</si>
  <si>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</si>
  <si>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</si>
  <si>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</si>
  <si>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</si>
  <si>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</si>
  <si>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</si>
  <si>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</si>
  <si>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</si>
  <si>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</si>
  <si>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</si>
  <si>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</si>
  <si>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</si>
  <si>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</si>
  <si>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</si>
  <si>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</si>
  <si>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</si>
  <si>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</si>
  <si>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</si>
  <si>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</si>
  <si>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</si>
  <si>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</si>
  <si>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</si>
  <si>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</si>
  <si>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</si>
  <si>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</si>
  <si>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</si>
  <si>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</si>
  <si>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</si>
  <si>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</si>
  <si>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</si>
  <si>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</si>
  <si>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</si>
  <si>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</si>
  <si>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</si>
  <si>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</si>
  <si>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</si>
  <si>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</si>
  <si>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</si>
  <si>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</si>
  <si>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</si>
  <si>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</si>
  <si>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</si>
  <si>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</si>
  <si>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</si>
  <si>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</si>
  <si>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</si>
  <si>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DM Precip</t>
  </si>
  <si>
    <t>Des Moines</t>
  </si>
  <si>
    <t>10 Yr. Average</t>
  </si>
  <si>
    <t>10 Yr. Median</t>
  </si>
  <si>
    <t>Annual</t>
  </si>
  <si>
    <t>DM Median</t>
  </si>
  <si>
    <t>Module 2</t>
  </si>
  <si>
    <t>Module 3</t>
  </si>
  <si>
    <t>Background data</t>
  </si>
  <si>
    <t>Module 3 &amp; (Module 5) -- Potential Correlation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</si>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</sst>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2FA"/>
      <color rgb="FFE6E6E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Precipitation by Year </a:t>
            </a:r>
            <a:br>
              <a:rPr lang="en-US"/>
            </a:br>
            <a:r>
              <a:rPr lang="en-US" sz="1000"/>
              <a:t>for</a:t>
            </a:r>
            <a:r>
              <a:rPr lang="en-US" sz="1000" baseline="0"/>
              <a:t> 3 State Capitals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'Graphical Presentation'!$B$2</c:f>
              <c:strCache>
                <c:ptCount val="1"/>
                <c:pt idx="0">
                  <c:v>Des Moines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Presentation'!$B$3:$B$12</c:f>
              <c:numCache>
                <c:formatCode>0.00</c:formatCode>
                <c:ptCount val="10"/>
                <c:pt idx="0">
                  <c:v>36.879999999999995</c:v>
                </c:pt>
                <c:pt idx="1">
                  <c:v>27.07</c:v>
                </c:pt>
                <c:pt idx="2">
                  <c:v>34.99</c:v>
                </c:pt>
                <c:pt idx="3">
                  <c:v>42.27</c:v>
                </c:pt>
                <c:pt idx="4">
                  <c:v>47.39</c:v>
                </c:pt>
                <c:pt idx="5">
                  <c:v>36.839999999999996</c:v>
                </c:pt>
                <c:pt idx="6">
                  <c:v>31.71</c:v>
                </c:pt>
                <c:pt idx="7">
                  <c:v>45.89</c:v>
                </c:pt>
                <c:pt idx="8">
                  <c:v>44.219999999999992</c:v>
                </c:pt>
                <c:pt idx="9">
                  <c:v>31.650000000000002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4-47E3-B72E-4BDCB0B30571}"/>
            </c:ext>
          </c:extLst>
        </c:ser>
        <c:ser>
          <c:idx val="1"/>
          <c:order val="1"/>
          <c:tx>
            <c:strRef>
              <c:f>'Graphical Presentation'!$C$2</c:f>
              <c:strCache>
                <c:ptCount val="1"/>
                <c:pt idx="0">
                  <c:v>Oklahoma City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Presentation'!$C$3:$C$12</c:f>
              <c:numCache>
                <c:formatCode>0.00</c:formatCode>
                <c:ptCount val="10"/>
                <c:pt idx="0">
                  <c:v>30.370000000000005</c:v>
                </c:pt>
                <c:pt idx="1">
                  <c:v>29.49</c:v>
                </c:pt>
                <c:pt idx="2">
                  <c:v>52.79</c:v>
                </c:pt>
                <c:pt idx="3">
                  <c:v>28.38</c:v>
                </c:pt>
                <c:pt idx="4">
                  <c:v>55.070000000000007</c:v>
                </c:pt>
                <c:pt idx="5">
                  <c:v>26.32</c:v>
                </c:pt>
                <c:pt idx="6">
                  <c:v>33.67</c:v>
                </c:pt>
                <c:pt idx="7">
                  <c:v>45.83</c:v>
                </c:pt>
                <c:pt idx="8">
                  <c:v>45.36</c:v>
                </c:pt>
                <c:pt idx="9">
                  <c:v>38.570000000000007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4-47E3-B72E-4BDCB0B30571}"/>
            </c:ext>
          </c:extLst>
        </c:ser>
        <c:ser>
          <c:idx val="2"/>
          <c:order val="2"/>
          <c:tx>
            <c:strRef>
              <c:f>'Graphical Presentation'!$D$2</c:f>
              <c:strCache>
                <c:ptCount val="1"/>
                <c:pt idx="0">
                  <c:v>Baton Rouge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Presentation'!$D$3:$D$12</c:f>
              <c:numCache>
                <c:formatCode>0.00</c:formatCode>
                <c:ptCount val="10"/>
                <c:pt idx="0">
                  <c:v>54.1</c:v>
                </c:pt>
                <c:pt idx="1">
                  <c:v>78.95</c:v>
                </c:pt>
                <c:pt idx="2">
                  <c:v>74.89</c:v>
                </c:pt>
                <c:pt idx="3">
                  <c:v>65.64</c:v>
                </c:pt>
                <c:pt idx="4">
                  <c:v>69.33</c:v>
                </c:pt>
                <c:pt idx="5">
                  <c:v>87.779999999999987</c:v>
                </c:pt>
                <c:pt idx="6">
                  <c:v>86.429999999999993</c:v>
                </c:pt>
                <c:pt idx="7">
                  <c:v>93.12</c:v>
                </c:pt>
                <c:pt idx="8">
                  <c:v>84.759999999999991</c:v>
                </c:pt>
                <c:pt idx="9">
                  <c:v>81.31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4-47E3-B72E-4BDCB0B30571}"/>
            </c:ext>
          </c:extLst>
        </c:ser>
        <c:ser>
          <c:idx val="3"/>
          <c:order val="3"/>
          <c:tx>
            <c:strRef>
              <c:f>'Graphical Presentation'!$E$2</c:f>
              <c:strCache>
                <c:ptCount val="1"/>
                <c:pt idx="0">
                  <c:v>DM Median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Presentation'!$E$3:$E$12</c:f>
              <c:numCache>
                <c:formatCode>0.00</c:formatCode>
                <c:ptCount val="10"/>
                <c:pt idx="0">
                  <c:v>36.86</c:v>
                </c:pt>
                <c:pt idx="1">
                  <c:v>36.86</c:v>
                </c:pt>
                <c:pt idx="2">
                  <c:v>36.86</c:v>
                </c:pt>
                <c:pt idx="3">
                  <c:v>36.86</c:v>
                </c:pt>
                <c:pt idx="4">
                  <c:v>36.86</c:v>
                </c:pt>
                <c:pt idx="5">
                  <c:v>36.86</c:v>
                </c:pt>
                <c:pt idx="6">
                  <c:v>36.86</c:v>
                </c:pt>
                <c:pt idx="7">
                  <c:v>36.86</c:v>
                </c:pt>
                <c:pt idx="8">
                  <c:v>36.86</c:v>
                </c:pt>
                <c:pt idx="9">
                  <c:v>36.86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4-47E3-B72E-4BDCB0B30571}"/>
            </c:ext>
          </c:extLst>
        </c:ser>
        <c:ser>
          <c:idx val="4"/>
          <c:order val="4"/>
          <c:tx>
            <c:strRef>
              <c:f>'Graphical Presentation'!$F$2</c:f>
              <c:strCache>
                <c:ptCount val="1"/>
                <c:pt idx="0">
                  <c:v>OKC Median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Presentation'!$F$3:$F$12</c:f>
              <c:numCache>
                <c:formatCode>General</c:formatCode>
                <c:ptCount val="10"/>
                <c:pt idx="0">
                  <c:v>36.119999999999997</c:v>
                </c:pt>
                <c:pt idx="1">
                  <c:v>36.119999999999997</c:v>
                </c:pt>
                <c:pt idx="2">
                  <c:v>36.119999999999997</c:v>
                </c:pt>
                <c:pt idx="3">
                  <c:v>36.119999999999997</c:v>
                </c:pt>
                <c:pt idx="4">
                  <c:v>36.119999999999997</c:v>
                </c:pt>
                <c:pt idx="5">
                  <c:v>36.119999999999997</c:v>
                </c:pt>
                <c:pt idx="6">
                  <c:v>36.119999999999997</c:v>
                </c:pt>
                <c:pt idx="7">
                  <c:v>36.119999999999997</c:v>
                </c:pt>
                <c:pt idx="8">
                  <c:v>36.119999999999997</c:v>
                </c:pt>
                <c:pt idx="9">
                  <c:v>36.119999999999997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64-47E3-B72E-4BDCB0B30571}"/>
            </c:ext>
          </c:extLst>
        </c:ser>
        <c:ser>
          <c:idx val="5"/>
          <c:order val="5"/>
          <c:tx>
            <c:strRef>
              <c:f>'Graphical Presentation'!$G$2</c:f>
              <c:strCache>
                <c:ptCount val="1"/>
                <c:pt idx="0">
                  <c:v>BR Median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Presentation'!$G$3:$G$12</c:f>
              <c:numCache>
                <c:formatCode>General</c:formatCode>
                <c:ptCount val="10"/>
                <c:pt idx="0">
                  <c:v>80.13</c:v>
                </c:pt>
                <c:pt idx="1">
                  <c:v>80.13</c:v>
                </c:pt>
                <c:pt idx="2">
                  <c:v>80.13</c:v>
                </c:pt>
                <c:pt idx="3">
                  <c:v>80.13</c:v>
                </c:pt>
                <c:pt idx="4">
                  <c:v>80.13</c:v>
                </c:pt>
                <c:pt idx="5">
                  <c:v>80.13</c:v>
                </c:pt>
                <c:pt idx="6">
                  <c:v>80.13</c:v>
                </c:pt>
                <c:pt idx="7">
                  <c:v>80.13</c:v>
                </c:pt>
                <c:pt idx="8">
                  <c:v>80.13</c:v>
                </c:pt>
                <c:pt idx="9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64-47E3-B72E-4BDCB0B3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283824"/>
        <c:axId val="382273984"/>
      </c:lineChart>
      <c:catAx>
        <c:axId val="38228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73984"/>
        <c:crosses val="autoZero"/>
        <c:auto val="1"/>
        <c:lblAlgn val="ctr"/>
        <c:lblOffset val="100"/>
        <c:noMultiLvlLbl val="0"/>
      </c:catAx>
      <c:valAx>
        <c:axId val="38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Rainfall (in 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28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Precipitation</a:t>
            </a:r>
            <a:r>
              <a:rPr lang="en-US" b="1" baseline="0"/>
              <a:t> by Year</a:t>
            </a:r>
          </a:p>
          <a:p>
            <a:pPr>
              <a:defRPr/>
            </a:pPr>
            <a:r>
              <a:rPr lang="en-US" sz="1100" b="1"/>
              <a:t>for 3 State Capitals</a:t>
            </a:r>
          </a:p>
        </c:rich>
      </c:tx>
      <c:layout>
        <c:manualLayout>
          <c:xMode val="edge"/>
          <c:yMode val="edge"/>
          <c:x val="0.30527278951791104"/>
          <c:y val="3.65296803652968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98157542560144"/>
          <c:y val="0.11514155251141554"/>
          <c:w val="0.77193937319099937"/>
          <c:h val="0.5819963326501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'Graphical Presentation'!$B$2</c:f>
              <c:strCache>
                <c:ptCount val="1"/>
                <c:pt idx="0">
                  <c:v>Des Moines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Presentation'!$B$3:$B$12</c:f>
              <c:numCache>
                <c:formatCode>0.00</c:formatCode>
                <c:ptCount val="10"/>
                <c:pt idx="0">
                  <c:v>36.879999999999995</c:v>
                </c:pt>
                <c:pt idx="1">
                  <c:v>27.07</c:v>
                </c:pt>
                <c:pt idx="2">
                  <c:v>34.99</c:v>
                </c:pt>
                <c:pt idx="3">
                  <c:v>42.27</c:v>
                </c:pt>
                <c:pt idx="4">
                  <c:v>47.39</c:v>
                </c:pt>
                <c:pt idx="5">
                  <c:v>36.839999999999996</c:v>
                </c:pt>
                <c:pt idx="6">
                  <c:v>31.71</c:v>
                </c:pt>
                <c:pt idx="7">
                  <c:v>45.89</c:v>
                </c:pt>
                <c:pt idx="8">
                  <c:v>44.219999999999992</c:v>
                </c:pt>
                <c:pt idx="9">
                  <c:v>31.650000000000002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A-4E3E-A038-E95AB06BA95E}"/>
            </c:ext>
          </c:extLst>
        </c:ser>
        <c:ser>
          <c:idx val="1"/>
          <c:order val="1"/>
          <c:tx>
            <c:strRef>
              <c:f>'Graphical Presentation'!$C$2</c:f>
              <c:strCache>
                <c:ptCount val="1"/>
                <c:pt idx="0">
                  <c:v>Oklahoma 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Presentation'!$C$3:$C$12</c:f>
              <c:numCache>
                <c:formatCode>0.00</c:formatCode>
                <c:ptCount val="10"/>
                <c:pt idx="0">
                  <c:v>30.370000000000005</c:v>
                </c:pt>
                <c:pt idx="1">
                  <c:v>29.49</c:v>
                </c:pt>
                <c:pt idx="2">
                  <c:v>52.79</c:v>
                </c:pt>
                <c:pt idx="3">
                  <c:v>28.38</c:v>
                </c:pt>
                <c:pt idx="4">
                  <c:v>55.070000000000007</c:v>
                </c:pt>
                <c:pt idx="5">
                  <c:v>26.32</c:v>
                </c:pt>
                <c:pt idx="6">
                  <c:v>33.67</c:v>
                </c:pt>
                <c:pt idx="7">
                  <c:v>45.83</c:v>
                </c:pt>
                <c:pt idx="8">
                  <c:v>45.36</c:v>
                </c:pt>
                <c:pt idx="9">
                  <c:v>38.570000000000007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A-4E3E-A038-E95AB06BA95E}"/>
            </c:ext>
          </c:extLst>
        </c:ser>
        <c:ser>
          <c:idx val="2"/>
          <c:order val="2"/>
          <c:tx>
            <c:strRef>
              <c:f>'Graphical Presentation'!$D$2</c:f>
              <c:strCache>
                <c:ptCount val="1"/>
                <c:pt idx="0">
                  <c:v>Baton Rouge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'Graphical Presentation'!$A$3:$A$12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'Graphical Presentation'!$D$3:$D$12</c:f>
              <c:numCache>
                <c:formatCode>0.00</c:formatCode>
                <c:ptCount val="10"/>
                <c:pt idx="0">
                  <c:v>54.1</c:v>
                </c:pt>
                <c:pt idx="1">
                  <c:v>78.95</c:v>
                </c:pt>
                <c:pt idx="2">
                  <c:v>74.89</c:v>
                </c:pt>
                <c:pt idx="3">
                  <c:v>65.64</c:v>
                </c:pt>
                <c:pt idx="4">
                  <c:v>69.33</c:v>
                </c:pt>
                <c:pt idx="5">
                  <c:v>87.779999999999987</c:v>
                </c:pt>
                <c:pt idx="6">
                  <c:v>86.429999999999993</c:v>
                </c:pt>
                <c:pt idx="7">
                  <c:v>93.12</c:v>
                </c:pt>
                <c:pt idx="8">
                  <c:v>84.759999999999991</c:v>
                </c:pt>
                <c:pt idx="9">
                  <c:v>81.31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A-4E3E-A038-E95AB06B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07240"/>
        <c:axId val="519307568"/>
      </c:barChart>
      <c:lineChart>
        <c:grouping val="standard"/>
        <c:varyColors val="0"/>
        <c:ser>
          <c:idx val="3"/>
          <c:order val="3"/>
          <c:tx>
            <c:strRef>
              <c:f>'Graphical Presentation'!$E$2</c:f>
              <c:strCache>
                <c:ptCount val="1"/>
                <c:pt idx="0">
                  <c:v>DM Median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'Graphical Presentation'!$E$3:$E$12</c:f>
              <c:numCache>
                <c:formatCode>0.00</c:formatCode>
                <c:ptCount val="10"/>
                <c:pt idx="0">
                  <c:v>36.86</c:v>
                </c:pt>
                <c:pt idx="1">
                  <c:v>36.86</c:v>
                </c:pt>
                <c:pt idx="2">
                  <c:v>36.86</c:v>
                </c:pt>
                <c:pt idx="3">
                  <c:v>36.86</c:v>
                </c:pt>
                <c:pt idx="4">
                  <c:v>36.86</c:v>
                </c:pt>
                <c:pt idx="5">
                  <c:v>36.86</c:v>
                </c:pt>
                <c:pt idx="6">
                  <c:v>36.86</c:v>
                </c:pt>
                <c:pt idx="7">
                  <c:v>36.86</c:v>
                </c:pt>
                <c:pt idx="8">
                  <c:v>36.86</c:v>
                </c:pt>
                <c:pt idx="9">
                  <c:v>36.86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FA-4E3E-A038-E95AB06BA95E}"/>
            </c:ext>
          </c:extLst>
        </c:ser>
        <c:ser>
          <c:idx val="4"/>
          <c:order val="4"/>
          <c:tx>
            <c:strRef>
              <c:f>'Graphical Presentation'!$F$2</c:f>
              <c:strCache>
                <c:ptCount val="1"/>
                <c:pt idx="0">
                  <c:v>OKC Median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'Graphical Presentation'!$F$3:$F$12</c:f>
              <c:numCache>
                <c:formatCode>General</c:formatCode>
                <c:ptCount val="10"/>
                <c:pt idx="0">
                  <c:v>36.119999999999997</c:v>
                </c:pt>
                <c:pt idx="1">
                  <c:v>36.119999999999997</c:v>
                </c:pt>
                <c:pt idx="2">
                  <c:v>36.119999999999997</c:v>
                </c:pt>
                <c:pt idx="3">
                  <c:v>36.119999999999997</c:v>
                </c:pt>
                <c:pt idx="4">
                  <c:v>36.119999999999997</c:v>
                </c:pt>
                <c:pt idx="5">
                  <c:v>36.119999999999997</c:v>
                </c:pt>
                <c:pt idx="6">
                  <c:v>36.119999999999997</c:v>
                </c:pt>
                <c:pt idx="7">
                  <c:v>36.119999999999997</c:v>
                </c:pt>
                <c:pt idx="8">
                  <c:v>36.119999999999997</c:v>
                </c:pt>
                <c:pt idx="9">
                  <c:v>36.119999999999997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FA-4E3E-A038-E95AB06BA95E}"/>
            </c:ext>
          </c:extLst>
        </c:ser>
        <c:ser>
          <c:idx val="5"/>
          <c:order val="5"/>
          <c:tx>
            <c:strRef>
              <c:f>'Graphical Presentation'!$G$2</c:f>
              <c:strCache>
                <c:ptCount val="1"/>
                <c:pt idx="0">
                  <c:v>BR Median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'Graphical Presentation'!$G$3:$G$12</c:f>
              <c:numCache>
                <c:formatCode>General</c:formatCode>
                <c:ptCount val="10"/>
                <c:pt idx="0">
                  <c:v>80.13</c:v>
                </c:pt>
                <c:pt idx="1">
                  <c:v>80.13</c:v>
                </c:pt>
                <c:pt idx="2">
                  <c:v>80.13</c:v>
                </c:pt>
                <c:pt idx="3">
                  <c:v>80.13</c:v>
                </c:pt>
                <c:pt idx="4">
                  <c:v>80.13</c:v>
                </c:pt>
                <c:pt idx="5">
                  <c:v>80.13</c:v>
                </c:pt>
                <c:pt idx="6">
                  <c:v>80.13</c:v>
                </c:pt>
                <c:pt idx="7">
                  <c:v>80.13</c:v>
                </c:pt>
                <c:pt idx="8">
                  <c:v>80.13</c:v>
                </c:pt>
                <c:pt idx="9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FA-4E3E-A038-E95AB06B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07240"/>
        <c:axId val="519307568"/>
      </c:lineChart>
      <c:catAx>
        <c:axId val="51930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07568"/>
        <c:crosses val="autoZero"/>
        <c:auto val="1"/>
        <c:lblAlgn val="ctr"/>
        <c:lblOffset val="100"/>
        <c:noMultiLvlLbl val="0"/>
      </c:catAx>
      <c:valAx>
        <c:axId val="51930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Rainfall (in 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0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AF2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0</xdr:row>
      <xdr:rowOff>60324</xdr:rowOff>
    </xdr:from>
    <xdr:to>
      <xdr:col>15</xdr:col>
      <xdr:colOff>276225</xdr:colOff>
      <xdr:row>21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D2643-0566-4D84-B23D-7EEE996DA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498475</xdr:colOff>
      <xdr:row>1</xdr:row>
      <xdr:rowOff>168274</xdr:rowOff>
    </xdr:from>
    <xdr:to>
      <xdr:col>22</xdr:col>
      <xdr:colOff>247650</xdr:colOff>
      <xdr:row>19</xdr:row>
      <xdr:rowOff>146049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5D0F952-7056-48B4-890E-E749F7BB5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E79A-A7D1-4699-B4BA-4B5982498BA4}">
  <dimension ref="A1:G16"/>
  <sheetViews>
    <sheetView tabSelected="1" workbookViewId="0">
      <selection sqref="A1:B1"/>
    </sheetView>
  </sheetViews>
  <sheetFormatPr defaultRowHeight="15" x14ac:dyDescent="0.25"/>
  <cols>
    <col min="1" max="7" width="9.5703125" customWidth="1"/>
  </cols>
  <sheetData>
    <row r="1" spans="1:7" ht="18.75" x14ac:dyDescent="0.3">
      <c r="A1" s="17" t="s">
        <v>167</v>
      </c>
      <c r="B1" s="17"/>
    </row>
    <row r="2" spans="1:7" ht="37.5" x14ac:dyDescent="0.3">
      <c r="A2" s="11" t="s">
        <v>18</v>
      </c>
      <c r="B2" s="12" t="s">
        <v>162</v>
      </c>
      <c r="C2" s="12" t="s">
        <v>14</v>
      </c>
      <c r="D2" s="12" t="s">
        <v>13</v>
      </c>
      <c r="E2" s="12" t="s">
        <v>166</v>
      </c>
      <c r="F2" s="12" t="s">
        <v>21</v>
      </c>
      <c r="G2" s="12" t="s">
        <v>22</v>
      </c>
    </row>
    <row r="3" spans="1:7" ht="18.75" x14ac:dyDescent="0.3">
      <c r="A3" s="13">
        <v>2011</v>
      </c>
      <c r="B3" s="14">
        <v>36.879999999999995</v>
      </c>
      <c r="C3" s="14">
        <v>30.370000000000005</v>
      </c>
      <c r="D3" s="14">
        <v>54.1</v>
      </c>
      <c r="E3" s="14">
        <f>$B$15</f>
        <v>36.86</v>
      </c>
      <c r="F3" s="13">
        <f>$C$15</f>
        <v>36.119999999999997</v>
      </c>
      <c r="G3" s="13">
        <f>$D$15</f>
        <v>80.13</v>
      </c>
    </row>
    <row r="4" spans="1:7" ht="18.75" x14ac:dyDescent="0.3">
      <c r="A4" s="13">
        <v>2012</v>
      </c>
      <c r="B4" s="14">
        <v>27.07</v>
      </c>
      <c r="C4" s="14">
        <v>29.49</v>
      </c>
      <c r="D4" s="14">
        <v>78.95</v>
      </c>
      <c r="E4" s="14">
        <f t="shared" ref="E4:E12" si="0">$B$15</f>
        <v>36.86</v>
      </c>
      <c r="F4" s="13">
        <f t="shared" ref="F4:F12" si="1">$C$15</f>
        <v>36.119999999999997</v>
      </c>
      <c r="G4" s="13">
        <f t="shared" ref="G4:G12" si="2">$D$15</f>
        <v>80.13</v>
      </c>
    </row>
    <row r="5" spans="1:7" ht="18.75" x14ac:dyDescent="0.3">
      <c r="A5" s="13">
        <v>2013</v>
      </c>
      <c r="B5" s="14">
        <v>34.99</v>
      </c>
      <c r="C5" s="14">
        <v>52.79</v>
      </c>
      <c r="D5" s="14">
        <v>74.89</v>
      </c>
      <c r="E5" s="14">
        <f t="shared" si="0"/>
        <v>36.86</v>
      </c>
      <c r="F5" s="13">
        <f t="shared" si="1"/>
        <v>36.119999999999997</v>
      </c>
      <c r="G5" s="13">
        <f t="shared" si="2"/>
        <v>80.13</v>
      </c>
    </row>
    <row r="6" spans="1:7" ht="18.75" x14ac:dyDescent="0.3">
      <c r="A6" s="13">
        <v>2014</v>
      </c>
      <c r="B6" s="14">
        <v>42.27</v>
      </c>
      <c r="C6" s="14">
        <v>28.38</v>
      </c>
      <c r="D6" s="14">
        <v>65.64</v>
      </c>
      <c r="E6" s="14">
        <f t="shared" si="0"/>
        <v>36.86</v>
      </c>
      <c r="F6" s="13">
        <f t="shared" si="1"/>
        <v>36.119999999999997</v>
      </c>
      <c r="G6" s="13">
        <f t="shared" si="2"/>
        <v>80.13</v>
      </c>
    </row>
    <row r="7" spans="1:7" ht="18.75" x14ac:dyDescent="0.3">
      <c r="A7" s="13">
        <v>2015</v>
      </c>
      <c r="B7" s="14">
        <v>47.39</v>
      </c>
      <c r="C7" s="14">
        <v>55.070000000000007</v>
      </c>
      <c r="D7" s="14">
        <v>69.33</v>
      </c>
      <c r="E7" s="14">
        <f t="shared" si="0"/>
        <v>36.86</v>
      </c>
      <c r="F7" s="13">
        <f t="shared" si="1"/>
        <v>36.119999999999997</v>
      </c>
      <c r="G7" s="13">
        <f t="shared" si="2"/>
        <v>80.13</v>
      </c>
    </row>
    <row r="8" spans="1:7" ht="18.75" x14ac:dyDescent="0.3">
      <c r="A8" s="13">
        <v>2016</v>
      </c>
      <c r="B8" s="14">
        <v>36.839999999999996</v>
      </c>
      <c r="C8" s="14">
        <v>26.32</v>
      </c>
      <c r="D8" s="14">
        <v>87.779999999999987</v>
      </c>
      <c r="E8" s="14">
        <f t="shared" si="0"/>
        <v>36.86</v>
      </c>
      <c r="F8" s="13">
        <f t="shared" si="1"/>
        <v>36.119999999999997</v>
      </c>
      <c r="G8" s="13">
        <f t="shared" si="2"/>
        <v>80.13</v>
      </c>
    </row>
    <row r="9" spans="1:7" ht="18.75" x14ac:dyDescent="0.3">
      <c r="A9" s="13">
        <v>2017</v>
      </c>
      <c r="B9" s="14">
        <v>31.71</v>
      </c>
      <c r="C9" s="14">
        <v>33.67</v>
      </c>
      <c r="D9" s="14">
        <v>86.429999999999993</v>
      </c>
      <c r="E9" s="14">
        <f t="shared" si="0"/>
        <v>36.86</v>
      </c>
      <c r="F9" s="13">
        <f t="shared" si="1"/>
        <v>36.119999999999997</v>
      </c>
      <c r="G9" s="13">
        <f t="shared" si="2"/>
        <v>80.13</v>
      </c>
    </row>
    <row r="10" spans="1:7" ht="18.75" x14ac:dyDescent="0.3">
      <c r="A10" s="13">
        <v>2018</v>
      </c>
      <c r="B10" s="14">
        <v>45.89</v>
      </c>
      <c r="C10" s="14">
        <v>45.83</v>
      </c>
      <c r="D10" s="14">
        <v>93.12</v>
      </c>
      <c r="E10" s="14">
        <f t="shared" si="0"/>
        <v>36.86</v>
      </c>
      <c r="F10" s="13">
        <f t="shared" si="1"/>
        <v>36.119999999999997</v>
      </c>
      <c r="G10" s="13">
        <f t="shared" si="2"/>
        <v>80.13</v>
      </c>
    </row>
    <row r="11" spans="1:7" ht="18.75" x14ac:dyDescent="0.3">
      <c r="A11" s="13">
        <v>2019</v>
      </c>
      <c r="B11" s="14">
        <v>44.219999999999992</v>
      </c>
      <c r="C11" s="14">
        <v>45.36</v>
      </c>
      <c r="D11" s="14">
        <v>84.759999999999991</v>
      </c>
      <c r="E11" s="14">
        <f t="shared" si="0"/>
        <v>36.86</v>
      </c>
      <c r="F11" s="13">
        <f t="shared" si="1"/>
        <v>36.119999999999997</v>
      </c>
      <c r="G11" s="13">
        <f t="shared" si="2"/>
        <v>80.13</v>
      </c>
    </row>
    <row r="12" spans="1:7" ht="18.75" x14ac:dyDescent="0.3">
      <c r="A12" s="13">
        <v>2020</v>
      </c>
      <c r="B12" s="14">
        <v>31.650000000000002</v>
      </c>
      <c r="C12" s="14">
        <v>38.570000000000007</v>
      </c>
      <c r="D12" s="14">
        <v>81.31</v>
      </c>
      <c r="E12" s="14">
        <f t="shared" si="0"/>
        <v>36.86</v>
      </c>
      <c r="F12" s="13">
        <f t="shared" si="1"/>
        <v>36.119999999999997</v>
      </c>
      <c r="G12" s="13">
        <f t="shared" si="2"/>
        <v>80.13</v>
      </c>
    </row>
    <row r="13" spans="1:7" ht="18.75" x14ac:dyDescent="0.3">
      <c r="A13" s="13"/>
      <c r="B13" s="13"/>
      <c r="C13" s="13"/>
      <c r="D13" s="13"/>
      <c r="E13" s="13"/>
      <c r="F13" s="13"/>
      <c r="G13" s="13"/>
    </row>
    <row r="14" spans="1:7" ht="18.75" x14ac:dyDescent="0.3">
      <c r="A14" s="13" t="s">
        <v>12</v>
      </c>
      <c r="B14" s="14">
        <f t="shared" ref="B14:C14" si="3">ROUND(AVERAGE(B3:B12),2)</f>
        <v>37.89</v>
      </c>
      <c r="C14" s="14">
        <f t="shared" si="3"/>
        <v>38.590000000000003</v>
      </c>
      <c r="D14" s="14">
        <f>ROUND(AVERAGE(D3:D12),2)</f>
        <v>77.63</v>
      </c>
      <c r="E14" s="13"/>
      <c r="F14" s="14"/>
      <c r="G14" s="13"/>
    </row>
    <row r="15" spans="1:7" ht="18.75" x14ac:dyDescent="0.3">
      <c r="A15" s="13" t="s">
        <v>20</v>
      </c>
      <c r="B15" s="13">
        <f t="shared" ref="B15:C15" si="4">ROUND(MEDIAN(B3:B12),2)</f>
        <v>36.86</v>
      </c>
      <c r="C15" s="13">
        <f t="shared" si="4"/>
        <v>36.119999999999997</v>
      </c>
      <c r="D15" s="13">
        <f>ROUND(MEDIAN(D3:D12),2)</f>
        <v>80.13</v>
      </c>
      <c r="E15" s="13"/>
      <c r="F15" s="13"/>
      <c r="G15" s="13"/>
    </row>
    <row r="16" spans="1:7" ht="18.75" x14ac:dyDescent="0.3">
      <c r="A16" s="13"/>
      <c r="B16" s="13"/>
      <c r="C16" s="13"/>
      <c r="D16" s="13"/>
      <c r="E16" s="13"/>
      <c r="F16" s="13"/>
      <c r="G16" s="13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BE2AF-DE6E-4477-9893-97872695C988}">
  <dimension ref="A1:P56"/>
  <sheetViews>
    <sheetView workbookViewId="0"/>
  </sheetViews>
  <sheetFormatPr defaultRowHeight="15" x14ac:dyDescent="0.25"/>
  <cols>
    <col min="1" max="1" width="18" customWidth="1"/>
    <col min="12" max="12" width="10.42578125" customWidth="1"/>
    <col min="14" max="14" width="10.85546875" customWidth="1"/>
  </cols>
  <sheetData>
    <row r="1" spans="1:15" ht="18.75" x14ac:dyDescent="0.3">
      <c r="A1" s="9" t="s">
        <v>168</v>
      </c>
    </row>
    <row r="2" spans="1:15" s="1" customFormat="1" ht="39.950000000000003" customHeight="1" x14ac:dyDescent="0.25">
      <c r="A2" s="6" t="s">
        <v>162</v>
      </c>
      <c r="B2" s="1">
        <v>2011</v>
      </c>
      <c r="C2" s="1">
        <v>2012</v>
      </c>
      <c r="D2" s="1">
        <v>2013</v>
      </c>
      <c r="E2" s="1">
        <v>2014</v>
      </c>
      <c r="F2" s="1">
        <v>2015</v>
      </c>
      <c r="G2" s="1">
        <v>2016</v>
      </c>
      <c r="H2" s="1">
        <v>2017</v>
      </c>
      <c r="I2" s="1">
        <v>2018</v>
      </c>
      <c r="J2" s="1">
        <v>2019</v>
      </c>
      <c r="K2" s="1">
        <v>2020</v>
      </c>
      <c r="M2" s="2" t="s">
        <v>163</v>
      </c>
      <c r="N2" s="2" t="s">
        <v>164</v>
      </c>
      <c r="O2" s="1" t="s">
        <v>17</v>
      </c>
    </row>
    <row r="3" spans="1:15" x14ac:dyDescent="0.25">
      <c r="A3" t="s">
        <v>10</v>
      </c>
      <c r="B3" s="3">
        <v>0.88</v>
      </c>
      <c r="C3" s="3">
        <v>0.52</v>
      </c>
      <c r="D3" s="3">
        <v>0.94</v>
      </c>
      <c r="E3" s="3">
        <v>0.3</v>
      </c>
      <c r="F3" s="3">
        <v>0.7</v>
      </c>
      <c r="G3" s="3">
        <v>0.77</v>
      </c>
      <c r="H3" s="3">
        <v>1.92</v>
      </c>
      <c r="I3" s="3">
        <v>1.23</v>
      </c>
      <c r="J3" s="3">
        <v>1.44</v>
      </c>
      <c r="K3" s="3">
        <v>1.48</v>
      </c>
      <c r="L3" s="3"/>
      <c r="M3" s="3">
        <f>AVERAGE(B3:K3)</f>
        <v>1.018</v>
      </c>
      <c r="N3" s="3">
        <f>MEDIAN(B3:K3)</f>
        <v>0.90999999999999992</v>
      </c>
      <c r="O3" s="3">
        <f t="shared" ref="O3:O14" si="0">_xlfn.STDEV.S(B3:K3)</f>
        <v>0.49456602749840745</v>
      </c>
    </row>
    <row r="4" spans="1:15" x14ac:dyDescent="0.25">
      <c r="A4" t="s">
        <v>11</v>
      </c>
      <c r="B4" s="3">
        <v>0.86</v>
      </c>
      <c r="C4" s="3">
        <v>1.73</v>
      </c>
      <c r="D4" s="3">
        <v>1.7</v>
      </c>
      <c r="E4" s="3">
        <v>1.89</v>
      </c>
      <c r="F4" s="3">
        <v>1.29</v>
      </c>
      <c r="G4" s="3">
        <v>0.94</v>
      </c>
      <c r="H4" s="3">
        <v>0.95</v>
      </c>
      <c r="I4" s="3">
        <v>1.55</v>
      </c>
      <c r="J4" s="3">
        <v>2.36</v>
      </c>
      <c r="K4" s="3">
        <v>0.25</v>
      </c>
      <c r="L4" s="3"/>
      <c r="M4" s="3">
        <f t="shared" ref="M4:M14" si="1">AVERAGE(B4:K4)</f>
        <v>1.3519999999999999</v>
      </c>
      <c r="N4" s="3">
        <f t="shared" ref="N4:N14" si="2">MEDIAN(B4:K4)</f>
        <v>1.42</v>
      </c>
      <c r="O4" s="3">
        <f t="shared" si="0"/>
        <v>0.61466883586023624</v>
      </c>
    </row>
    <row r="5" spans="1:15" x14ac:dyDescent="0.25">
      <c r="A5" t="s">
        <v>0</v>
      </c>
      <c r="B5" s="3">
        <v>1.88</v>
      </c>
      <c r="C5" s="3">
        <v>2.0699999999999998</v>
      </c>
      <c r="D5" s="3">
        <v>1.92</v>
      </c>
      <c r="E5" s="3">
        <v>0.59</v>
      </c>
      <c r="F5" s="3">
        <v>0.67</v>
      </c>
      <c r="G5" s="3">
        <v>1.93</v>
      </c>
      <c r="H5" s="3">
        <v>3.26</v>
      </c>
      <c r="I5" s="3">
        <v>2.58</v>
      </c>
      <c r="J5" s="3">
        <v>2.13</v>
      </c>
      <c r="K5" s="3">
        <v>3.03</v>
      </c>
      <c r="L5" s="3"/>
      <c r="M5" s="3">
        <f t="shared" si="1"/>
        <v>2.0059999999999998</v>
      </c>
      <c r="N5" s="3">
        <f t="shared" si="2"/>
        <v>2</v>
      </c>
      <c r="O5" s="3">
        <f t="shared" si="0"/>
        <v>0.86852621018468901</v>
      </c>
    </row>
    <row r="6" spans="1:15" ht="15" customHeight="1" x14ac:dyDescent="0.25">
      <c r="A6" t="s">
        <v>1</v>
      </c>
      <c r="B6" s="3">
        <v>4.51</v>
      </c>
      <c r="C6" s="3">
        <v>4.75</v>
      </c>
      <c r="D6" s="3">
        <v>6.45</v>
      </c>
      <c r="E6" s="3">
        <v>5.09</v>
      </c>
      <c r="F6" s="3">
        <v>2.85</v>
      </c>
      <c r="G6" s="3">
        <v>3.1</v>
      </c>
      <c r="H6" s="3">
        <v>3.67</v>
      </c>
      <c r="I6" s="3">
        <v>1.31</v>
      </c>
      <c r="J6" s="3">
        <v>1.91</v>
      </c>
      <c r="K6" s="3">
        <v>2.27</v>
      </c>
      <c r="L6" s="3"/>
      <c r="M6" s="3">
        <f t="shared" si="1"/>
        <v>3.5910000000000002</v>
      </c>
      <c r="N6" s="3">
        <f t="shared" si="2"/>
        <v>3.3849999999999998</v>
      </c>
      <c r="O6" s="3">
        <f t="shared" si="0"/>
        <v>1.6048153234008637</v>
      </c>
    </row>
    <row r="7" spans="1:15" x14ac:dyDescent="0.25">
      <c r="A7" t="s">
        <v>2</v>
      </c>
      <c r="B7" s="3">
        <v>6.73</v>
      </c>
      <c r="C7" s="3">
        <v>3.11</v>
      </c>
      <c r="D7" s="3">
        <v>9.11</v>
      </c>
      <c r="E7" s="3">
        <v>3.39</v>
      </c>
      <c r="F7" s="3">
        <v>4.9000000000000004</v>
      </c>
      <c r="G7" s="3">
        <v>3.36</v>
      </c>
      <c r="H7" s="3">
        <v>4.8099999999999996</v>
      </c>
      <c r="I7" s="3">
        <v>5.19</v>
      </c>
      <c r="J7" s="3">
        <v>9.57</v>
      </c>
      <c r="K7" s="3">
        <v>5.13</v>
      </c>
      <c r="L7" s="3"/>
      <c r="M7" s="3">
        <f t="shared" si="1"/>
        <v>5.53</v>
      </c>
      <c r="N7" s="3">
        <f t="shared" si="2"/>
        <v>5.0150000000000006</v>
      </c>
      <c r="O7" s="3">
        <f t="shared" si="0"/>
        <v>2.2831216446883498</v>
      </c>
    </row>
    <row r="8" spans="1:15" x14ac:dyDescent="0.25">
      <c r="A8" t="s">
        <v>3</v>
      </c>
      <c r="B8" s="3">
        <v>9.75</v>
      </c>
      <c r="C8" s="3">
        <v>2.85</v>
      </c>
      <c r="D8" s="3">
        <v>4.54</v>
      </c>
      <c r="E8" s="3">
        <v>8.7799999999999994</v>
      </c>
      <c r="F8" s="3">
        <v>8.82</v>
      </c>
      <c r="G8" s="3">
        <v>2.4</v>
      </c>
      <c r="H8" s="3">
        <v>3.17</v>
      </c>
      <c r="I8" s="3">
        <v>8.69</v>
      </c>
      <c r="J8" s="3">
        <v>4.04</v>
      </c>
      <c r="K8" s="3">
        <v>3.96</v>
      </c>
      <c r="L8" s="3"/>
      <c r="M8" s="3">
        <f t="shared" si="1"/>
        <v>5.7</v>
      </c>
      <c r="N8" s="3">
        <f t="shared" si="2"/>
        <v>4.29</v>
      </c>
      <c r="O8" s="3">
        <f t="shared" si="0"/>
        <v>2.9269931480768601</v>
      </c>
    </row>
    <row r="9" spans="1:15" x14ac:dyDescent="0.25">
      <c r="A9" t="s">
        <v>4</v>
      </c>
      <c r="B9" s="3">
        <v>2.23</v>
      </c>
      <c r="C9" s="3">
        <v>1.44</v>
      </c>
      <c r="D9" s="3">
        <v>1.05</v>
      </c>
      <c r="E9" s="3">
        <v>2.66</v>
      </c>
      <c r="F9" s="3">
        <v>8.44</v>
      </c>
      <c r="G9" s="3">
        <v>8.23</v>
      </c>
      <c r="H9" s="3">
        <v>1.5</v>
      </c>
      <c r="I9" s="3">
        <v>4.99</v>
      </c>
      <c r="J9" s="3">
        <v>4.0999999999999996</v>
      </c>
      <c r="K9" s="3">
        <v>2.85</v>
      </c>
      <c r="L9" s="3"/>
      <c r="M9" s="3">
        <f t="shared" si="1"/>
        <v>3.7490000000000001</v>
      </c>
      <c r="N9" s="3">
        <f t="shared" si="2"/>
        <v>2.7549999999999999</v>
      </c>
      <c r="O9" s="3">
        <f t="shared" si="0"/>
        <v>2.7023382878948046</v>
      </c>
    </row>
    <row r="10" spans="1:15" x14ac:dyDescent="0.25">
      <c r="A10" t="s">
        <v>5</v>
      </c>
      <c r="B10" s="3">
        <v>3.16</v>
      </c>
      <c r="C10" s="3">
        <v>3.2</v>
      </c>
      <c r="D10" s="3">
        <v>0.85</v>
      </c>
      <c r="E10" s="3">
        <v>9.23</v>
      </c>
      <c r="F10" s="3">
        <v>3.9</v>
      </c>
      <c r="G10" s="3">
        <v>6.48</v>
      </c>
      <c r="H10" s="3">
        <v>3.64</v>
      </c>
      <c r="I10" s="3">
        <v>4.34</v>
      </c>
      <c r="J10" s="3">
        <v>4.8899999999999997</v>
      </c>
      <c r="K10" s="3">
        <v>1.65</v>
      </c>
      <c r="L10" s="3"/>
      <c r="M10" s="3">
        <f t="shared" si="1"/>
        <v>4.1339999999999995</v>
      </c>
      <c r="N10" s="3">
        <f t="shared" si="2"/>
        <v>3.77</v>
      </c>
      <c r="O10" s="3">
        <f t="shared" si="0"/>
        <v>2.3842455130851499</v>
      </c>
    </row>
    <row r="11" spans="1:15" x14ac:dyDescent="0.25">
      <c r="A11" t="s">
        <v>6</v>
      </c>
      <c r="B11" s="3">
        <v>0.84</v>
      </c>
      <c r="C11" s="3">
        <v>1.21</v>
      </c>
      <c r="D11" s="3">
        <v>2.94</v>
      </c>
      <c r="E11" s="3">
        <v>4.91</v>
      </c>
      <c r="F11" s="3">
        <v>5.53</v>
      </c>
      <c r="G11" s="3">
        <v>5.29</v>
      </c>
      <c r="H11" s="3">
        <v>3.17</v>
      </c>
      <c r="I11" s="3">
        <v>8.49</v>
      </c>
      <c r="J11" s="3">
        <v>4.75</v>
      </c>
      <c r="K11" s="3">
        <v>4.47</v>
      </c>
      <c r="L11" s="3"/>
      <c r="M11" s="3">
        <f t="shared" si="1"/>
        <v>4.16</v>
      </c>
      <c r="N11" s="3">
        <f t="shared" si="2"/>
        <v>4.6099999999999994</v>
      </c>
      <c r="O11" s="3">
        <f t="shared" si="0"/>
        <v>2.2386206070306383</v>
      </c>
    </row>
    <row r="12" spans="1:15" x14ac:dyDescent="0.25">
      <c r="A12" t="s">
        <v>7</v>
      </c>
      <c r="B12" s="3">
        <v>0.88</v>
      </c>
      <c r="C12" s="3">
        <v>2.99</v>
      </c>
      <c r="D12" s="3">
        <v>3.39</v>
      </c>
      <c r="E12" s="3">
        <v>3.76</v>
      </c>
      <c r="F12" s="3">
        <v>1.42</v>
      </c>
      <c r="G12" s="3">
        <v>1.1100000000000001</v>
      </c>
      <c r="H12" s="3">
        <v>5.01</v>
      </c>
      <c r="I12" s="3">
        <v>3.24</v>
      </c>
      <c r="J12" s="3">
        <v>6.55</v>
      </c>
      <c r="K12" s="3">
        <v>2.2999999999999998</v>
      </c>
      <c r="L12" s="3"/>
      <c r="M12" s="3">
        <f t="shared" si="1"/>
        <v>3.0649999999999999</v>
      </c>
      <c r="N12" s="3">
        <f t="shared" si="2"/>
        <v>3.1150000000000002</v>
      </c>
      <c r="O12" s="3">
        <f t="shared" si="0"/>
        <v>1.7776591974341485</v>
      </c>
    </row>
    <row r="13" spans="1:15" x14ac:dyDescent="0.25">
      <c r="A13" t="s">
        <v>8</v>
      </c>
      <c r="B13" s="3">
        <v>2.66</v>
      </c>
      <c r="C13" s="3">
        <v>1.42</v>
      </c>
      <c r="D13" s="3">
        <v>1.35</v>
      </c>
      <c r="E13" s="3">
        <v>0.54</v>
      </c>
      <c r="F13" s="3">
        <v>3.37</v>
      </c>
      <c r="G13" s="3">
        <v>1.8</v>
      </c>
      <c r="H13" s="3">
        <v>0.3</v>
      </c>
      <c r="I13" s="3">
        <v>1.79</v>
      </c>
      <c r="J13" s="3">
        <v>1.33</v>
      </c>
      <c r="K13" s="3">
        <v>2.48</v>
      </c>
      <c r="L13" s="3"/>
      <c r="M13" s="3">
        <f t="shared" si="1"/>
        <v>1.704</v>
      </c>
      <c r="N13" s="3">
        <f t="shared" si="2"/>
        <v>1.605</v>
      </c>
      <c r="O13" s="3">
        <f t="shared" si="0"/>
        <v>0.94164395252841415</v>
      </c>
    </row>
    <row r="14" spans="1:15" x14ac:dyDescent="0.25">
      <c r="A14" s="7" t="s">
        <v>9</v>
      </c>
      <c r="B14" s="8">
        <v>2.5</v>
      </c>
      <c r="C14" s="8">
        <v>1.78</v>
      </c>
      <c r="D14" s="8">
        <v>0.75</v>
      </c>
      <c r="E14" s="8">
        <v>1.1299999999999999</v>
      </c>
      <c r="F14" s="8">
        <v>5.5</v>
      </c>
      <c r="G14" s="8">
        <v>1.43</v>
      </c>
      <c r="H14" s="8">
        <v>0.31</v>
      </c>
      <c r="I14" s="8">
        <v>2.4900000000000002</v>
      </c>
      <c r="J14" s="8">
        <v>1.1499999999999999</v>
      </c>
      <c r="K14" s="8">
        <v>1.78</v>
      </c>
      <c r="L14" s="3"/>
      <c r="M14" s="8">
        <f t="shared" si="1"/>
        <v>1.8820000000000001</v>
      </c>
      <c r="N14" s="8">
        <f t="shared" si="2"/>
        <v>1.605</v>
      </c>
      <c r="O14" s="8">
        <f t="shared" si="0"/>
        <v>1.4499256685928572</v>
      </c>
    </row>
    <row r="15" spans="1:15" x14ac:dyDescent="0.25">
      <c r="A15" t="s">
        <v>16</v>
      </c>
      <c r="B15" s="3">
        <f>SUM(B3:B14)</f>
        <v>36.879999999999995</v>
      </c>
      <c r="C15" s="3">
        <f t="shared" ref="C15:K15" si="3">SUM(C3:C14)</f>
        <v>27.07</v>
      </c>
      <c r="D15" s="3">
        <f t="shared" si="3"/>
        <v>34.99</v>
      </c>
      <c r="E15" s="3">
        <f t="shared" si="3"/>
        <v>42.27</v>
      </c>
      <c r="F15" s="3">
        <f t="shared" si="3"/>
        <v>47.39</v>
      </c>
      <c r="G15" s="3">
        <f t="shared" si="3"/>
        <v>36.839999999999996</v>
      </c>
      <c r="H15" s="3">
        <f t="shared" si="3"/>
        <v>31.71</v>
      </c>
      <c r="I15" s="3">
        <f t="shared" si="3"/>
        <v>45.89</v>
      </c>
      <c r="J15" s="3">
        <f t="shared" si="3"/>
        <v>44.219999999999992</v>
      </c>
      <c r="K15" s="3">
        <f t="shared" si="3"/>
        <v>31.650000000000002</v>
      </c>
      <c r="L15" s="3"/>
      <c r="M15" s="3">
        <f>AVERAGE(B3:K14)</f>
        <v>3.1575833333333332</v>
      </c>
      <c r="N15" s="3">
        <f>MEDIAN(B3:K14)</f>
        <v>2.54</v>
      </c>
      <c r="O15" s="3">
        <f>_xlfn.STDEV.S(B3:K14)</f>
        <v>2.3405924682098957</v>
      </c>
    </row>
    <row r="16" spans="1:15" x14ac:dyDescent="0.25">
      <c r="L16" s="10" t="s">
        <v>165</v>
      </c>
      <c r="M16" s="3">
        <f>AVERAGE(B15:K15)</f>
        <v>37.890999999999998</v>
      </c>
      <c r="N16" s="3">
        <f>MEDIAN(B15:K15)</f>
        <v>36.86</v>
      </c>
      <c r="O16" s="3">
        <f>_xlfn.STDEV.S(B15:K15)</f>
        <v>6.8169583474678381</v>
      </c>
    </row>
    <row r="17" spans="1:15" x14ac:dyDescent="0.25">
      <c r="A17" t="s">
        <v>15</v>
      </c>
      <c r="B17" s="3">
        <f t="shared" ref="B17:K17" si="4">AVERAGE(B3:B14)</f>
        <v>3.0733333333333328</v>
      </c>
      <c r="C17" s="3">
        <f t="shared" si="4"/>
        <v>2.2558333333333334</v>
      </c>
      <c r="D17" s="3">
        <f t="shared" si="4"/>
        <v>2.9158333333333335</v>
      </c>
      <c r="E17" s="3">
        <f t="shared" si="4"/>
        <v>3.5225000000000004</v>
      </c>
      <c r="F17" s="3">
        <f t="shared" si="4"/>
        <v>3.9491666666666667</v>
      </c>
      <c r="G17" s="3">
        <f t="shared" si="4"/>
        <v>3.07</v>
      </c>
      <c r="H17" s="3">
        <f t="shared" si="4"/>
        <v>2.6425000000000001</v>
      </c>
      <c r="I17" s="3">
        <f t="shared" si="4"/>
        <v>3.8241666666666667</v>
      </c>
      <c r="J17" s="3">
        <f t="shared" si="4"/>
        <v>3.6849999999999992</v>
      </c>
      <c r="K17" s="3">
        <f t="shared" si="4"/>
        <v>2.6375000000000002</v>
      </c>
      <c r="L17" s="3"/>
      <c r="M17" s="3"/>
      <c r="N17" s="3"/>
      <c r="O17" s="3"/>
    </row>
    <row r="18" spans="1:15" x14ac:dyDescent="0.25">
      <c r="A18" t="s">
        <v>19</v>
      </c>
      <c r="B18" s="3">
        <v>36.879999999999995</v>
      </c>
      <c r="C18" s="3">
        <v>27.07</v>
      </c>
      <c r="D18" s="3">
        <v>34.99</v>
      </c>
      <c r="E18" s="3">
        <v>42.27</v>
      </c>
      <c r="F18" s="3">
        <v>47.39</v>
      </c>
      <c r="G18" s="3">
        <v>36.839999999999996</v>
      </c>
      <c r="H18" s="3">
        <v>31.71</v>
      </c>
      <c r="I18" s="3">
        <v>45.89</v>
      </c>
      <c r="J18" s="3">
        <v>44.219999999999992</v>
      </c>
      <c r="K18" s="3">
        <v>31.650000000000002</v>
      </c>
      <c r="L18" s="3"/>
      <c r="M18" s="3"/>
      <c r="N18" s="3"/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45" x14ac:dyDescent="0.25">
      <c r="A21" s="4" t="s">
        <v>13</v>
      </c>
      <c r="B21">
        <v>2011</v>
      </c>
      <c r="C21">
        <v>2012</v>
      </c>
      <c r="D21">
        <v>2013</v>
      </c>
      <c r="E21">
        <v>2014</v>
      </c>
      <c r="F21">
        <v>2015</v>
      </c>
      <c r="G21">
        <v>2016</v>
      </c>
      <c r="H21">
        <v>2017</v>
      </c>
      <c r="I21">
        <v>2018</v>
      </c>
      <c r="J21">
        <v>2019</v>
      </c>
      <c r="K21">
        <v>2020</v>
      </c>
      <c r="L21" s="1"/>
      <c r="M21" s="2" t="s">
        <v>163</v>
      </c>
      <c r="N21" s="2" t="s">
        <v>164</v>
      </c>
      <c r="O21" s="1" t="s">
        <v>17</v>
      </c>
    </row>
    <row r="22" spans="1:15" x14ac:dyDescent="0.25">
      <c r="A22" t="s">
        <v>10</v>
      </c>
      <c r="B22" s="3">
        <v>4.58</v>
      </c>
      <c r="C22" s="3">
        <v>3.21</v>
      </c>
      <c r="D22" s="3">
        <v>16.809999999999999</v>
      </c>
      <c r="E22" s="3">
        <v>1.92</v>
      </c>
      <c r="F22" s="3">
        <v>4.4800000000000004</v>
      </c>
      <c r="G22" s="3">
        <v>6.02</v>
      </c>
      <c r="H22" s="3">
        <v>10</v>
      </c>
      <c r="I22" s="3">
        <v>8.09</v>
      </c>
      <c r="J22" s="3">
        <v>3.85</v>
      </c>
      <c r="K22" s="3">
        <v>6.95</v>
      </c>
      <c r="L22" s="3"/>
      <c r="M22" s="3">
        <f>AVERAGE(B22:K22)</f>
        <v>6.5909999999999993</v>
      </c>
      <c r="N22" s="3">
        <f>MEDIAN(B22:K22)</f>
        <v>5.3</v>
      </c>
      <c r="O22" s="3">
        <f t="shared" ref="O22:O33" si="5">_xlfn.STDEV.S(B22:K22)</f>
        <v>4.3206749729900089</v>
      </c>
    </row>
    <row r="23" spans="1:15" x14ac:dyDescent="0.25">
      <c r="A23" t="s">
        <v>11</v>
      </c>
      <c r="B23" s="3">
        <v>2.11</v>
      </c>
      <c r="C23" s="3">
        <v>6.54</v>
      </c>
      <c r="D23" s="3">
        <v>9.31</v>
      </c>
      <c r="E23" s="3">
        <v>9.93</v>
      </c>
      <c r="F23" s="3">
        <v>2.8</v>
      </c>
      <c r="G23" s="3">
        <v>4.0599999999999996</v>
      </c>
      <c r="H23" s="3">
        <v>2.93</v>
      </c>
      <c r="I23" s="3">
        <v>8.18</v>
      </c>
      <c r="J23" s="3">
        <v>4.99</v>
      </c>
      <c r="K23" s="3">
        <v>7.32</v>
      </c>
      <c r="L23" s="3"/>
      <c r="M23" s="3">
        <f t="shared" ref="M23:M33" si="6">AVERAGE(B23:K23)</f>
        <v>5.8170000000000002</v>
      </c>
      <c r="N23" s="3">
        <f t="shared" ref="N23:N33" si="7">MEDIAN(B23:K23)</f>
        <v>5.7650000000000006</v>
      </c>
      <c r="O23" s="3">
        <f t="shared" si="5"/>
        <v>2.8369234118044937</v>
      </c>
    </row>
    <row r="24" spans="1:15" x14ac:dyDescent="0.25">
      <c r="A24" t="s">
        <v>0</v>
      </c>
      <c r="B24" s="3">
        <v>5.75</v>
      </c>
      <c r="C24" s="3">
        <v>7.11</v>
      </c>
      <c r="D24" s="3">
        <v>1.44</v>
      </c>
      <c r="E24" s="3">
        <v>2.76</v>
      </c>
      <c r="F24" s="3">
        <v>4.0599999999999996</v>
      </c>
      <c r="G24" s="3">
        <v>9.0399999999999991</v>
      </c>
      <c r="H24" s="3">
        <v>6.77</v>
      </c>
      <c r="I24" s="3">
        <v>4.26</v>
      </c>
      <c r="J24" s="3">
        <v>2.86</v>
      </c>
      <c r="K24" s="3">
        <v>2.74</v>
      </c>
      <c r="L24" s="3"/>
      <c r="M24" s="3">
        <f t="shared" si="6"/>
        <v>4.6789999999999994</v>
      </c>
      <c r="N24" s="3">
        <f t="shared" si="7"/>
        <v>4.16</v>
      </c>
      <c r="O24" s="3">
        <f t="shared" si="5"/>
        <v>2.4094326210864585</v>
      </c>
    </row>
    <row r="25" spans="1:15" x14ac:dyDescent="0.25">
      <c r="A25" t="s">
        <v>1</v>
      </c>
      <c r="B25" s="3">
        <v>2.96</v>
      </c>
      <c r="C25" s="3">
        <v>3.12</v>
      </c>
      <c r="D25" s="3">
        <v>7.63</v>
      </c>
      <c r="E25" s="3">
        <v>4.18</v>
      </c>
      <c r="F25" s="3">
        <v>8.31</v>
      </c>
      <c r="G25" s="3">
        <v>3.9</v>
      </c>
      <c r="H25" s="3">
        <v>4.1399999999999997</v>
      </c>
      <c r="I25" s="3">
        <v>5.56</v>
      </c>
      <c r="J25" s="3">
        <v>11.17</v>
      </c>
      <c r="K25" s="3">
        <v>8.15</v>
      </c>
      <c r="L25" s="3"/>
      <c r="M25" s="3">
        <f t="shared" si="6"/>
        <v>5.9120000000000008</v>
      </c>
      <c r="N25" s="3">
        <f t="shared" si="7"/>
        <v>4.8699999999999992</v>
      </c>
      <c r="O25" s="3">
        <f t="shared" si="5"/>
        <v>2.7523436477946492</v>
      </c>
    </row>
    <row r="26" spans="1:15" x14ac:dyDescent="0.25">
      <c r="A26" t="s">
        <v>2</v>
      </c>
      <c r="B26" s="3">
        <v>0.38</v>
      </c>
      <c r="C26" s="3">
        <v>4.78</v>
      </c>
      <c r="D26" s="3">
        <v>9.98</v>
      </c>
      <c r="E26" s="3">
        <v>9.8699999999999992</v>
      </c>
      <c r="F26" s="3">
        <v>4.41</v>
      </c>
      <c r="G26" s="3">
        <v>7.54</v>
      </c>
      <c r="H26" s="3">
        <v>12.72</v>
      </c>
      <c r="I26" s="3">
        <v>4.34</v>
      </c>
      <c r="J26" s="3">
        <v>11.09</v>
      </c>
      <c r="K26" s="3">
        <v>7.22</v>
      </c>
      <c r="L26" s="3"/>
      <c r="M26" s="3">
        <f t="shared" si="6"/>
        <v>7.2329999999999997</v>
      </c>
      <c r="N26" s="3">
        <f t="shared" si="7"/>
        <v>7.38</v>
      </c>
      <c r="O26" s="3">
        <f t="shared" si="5"/>
        <v>3.7844331734679186</v>
      </c>
    </row>
    <row r="27" spans="1:15" x14ac:dyDescent="0.25">
      <c r="A27" t="s">
        <v>3</v>
      </c>
      <c r="B27" s="3">
        <v>5.15</v>
      </c>
      <c r="C27" s="3">
        <v>9.25</v>
      </c>
      <c r="D27" s="3">
        <v>2.2000000000000002</v>
      </c>
      <c r="E27" s="3">
        <v>6.16</v>
      </c>
      <c r="F27" s="3">
        <v>10.87</v>
      </c>
      <c r="G27" s="3">
        <v>11.42</v>
      </c>
      <c r="H27" s="3">
        <v>16.03</v>
      </c>
      <c r="I27" s="3">
        <v>6.02</v>
      </c>
      <c r="J27" s="3">
        <v>10.89</v>
      </c>
      <c r="K27" s="3">
        <v>7.92</v>
      </c>
      <c r="L27" s="3"/>
      <c r="M27" s="3">
        <f t="shared" si="6"/>
        <v>8.5910000000000011</v>
      </c>
      <c r="N27" s="3">
        <f t="shared" si="7"/>
        <v>8.5850000000000009</v>
      </c>
      <c r="O27" s="3">
        <f t="shared" si="5"/>
        <v>3.9427977940092767</v>
      </c>
    </row>
    <row r="28" spans="1:15" x14ac:dyDescent="0.25">
      <c r="A28" t="s">
        <v>4</v>
      </c>
      <c r="B28" s="3">
        <v>13.89</v>
      </c>
      <c r="C28" s="3">
        <v>12.26</v>
      </c>
      <c r="D28" s="3">
        <v>4.54</v>
      </c>
      <c r="E28" s="3">
        <v>9.61</v>
      </c>
      <c r="F28" s="3">
        <v>4.87</v>
      </c>
      <c r="G28" s="3">
        <v>6.4</v>
      </c>
      <c r="H28" s="3">
        <v>3.23</v>
      </c>
      <c r="I28" s="3">
        <v>5.45</v>
      </c>
      <c r="J28" s="3">
        <v>10.96</v>
      </c>
      <c r="K28" s="3">
        <v>14.01</v>
      </c>
      <c r="L28" s="3"/>
      <c r="M28" s="3">
        <f t="shared" si="6"/>
        <v>8.5220000000000002</v>
      </c>
      <c r="N28" s="3">
        <f t="shared" si="7"/>
        <v>8.004999999999999</v>
      </c>
      <c r="O28" s="3">
        <f t="shared" si="5"/>
        <v>4.0984083631467358</v>
      </c>
    </row>
    <row r="29" spans="1:15" x14ac:dyDescent="0.25">
      <c r="A29" t="s">
        <v>5</v>
      </c>
      <c r="B29" s="3">
        <v>3.11</v>
      </c>
      <c r="C29" s="3">
        <v>14.5</v>
      </c>
      <c r="D29" s="3">
        <v>4.9400000000000004</v>
      </c>
      <c r="E29" s="3">
        <v>4.49</v>
      </c>
      <c r="F29" s="3">
        <v>3.07</v>
      </c>
      <c r="G29" s="3">
        <v>21.36</v>
      </c>
      <c r="H29" s="3">
        <v>11.79</v>
      </c>
      <c r="I29" s="3">
        <v>11.48</v>
      </c>
      <c r="J29" s="3">
        <v>10.66</v>
      </c>
      <c r="K29" s="3">
        <v>6.25</v>
      </c>
      <c r="L29" s="3"/>
      <c r="M29" s="3">
        <f t="shared" si="6"/>
        <v>9.1649999999999991</v>
      </c>
      <c r="N29" s="3">
        <f t="shared" si="7"/>
        <v>8.4550000000000001</v>
      </c>
      <c r="O29" s="3">
        <f t="shared" si="5"/>
        <v>5.9036772909395703</v>
      </c>
    </row>
    <row r="30" spans="1:15" x14ac:dyDescent="0.25">
      <c r="A30" t="s">
        <v>6</v>
      </c>
      <c r="B30" s="3">
        <v>9.65</v>
      </c>
      <c r="C30" s="3">
        <v>5.31</v>
      </c>
      <c r="D30" s="3">
        <v>7.96</v>
      </c>
      <c r="E30" s="3">
        <v>3.58</v>
      </c>
      <c r="F30" s="3">
        <v>3.81</v>
      </c>
      <c r="G30" s="3">
        <v>6.7</v>
      </c>
      <c r="H30" s="3">
        <v>2.3199999999999998</v>
      </c>
      <c r="I30" s="3">
        <v>14.57</v>
      </c>
      <c r="J30" s="3">
        <v>3.92</v>
      </c>
      <c r="K30" s="3">
        <v>2.38</v>
      </c>
      <c r="L30" s="3"/>
      <c r="M30" s="3">
        <f t="shared" si="6"/>
        <v>6.0200000000000005</v>
      </c>
      <c r="N30" s="3">
        <f t="shared" si="7"/>
        <v>4.6150000000000002</v>
      </c>
      <c r="O30" s="3">
        <f t="shared" si="5"/>
        <v>3.8470306009238402</v>
      </c>
    </row>
    <row r="31" spans="1:15" x14ac:dyDescent="0.25">
      <c r="A31" t="s">
        <v>7</v>
      </c>
      <c r="B31" s="3">
        <v>0.71</v>
      </c>
      <c r="C31" s="3">
        <v>1.37</v>
      </c>
      <c r="D31" s="3">
        <v>2.16</v>
      </c>
      <c r="E31" s="3">
        <v>3.2</v>
      </c>
      <c r="F31" s="3">
        <v>8.1300000000000008</v>
      </c>
      <c r="G31" s="3">
        <v>0.77</v>
      </c>
      <c r="H31" s="3">
        <v>5.28</v>
      </c>
      <c r="I31" s="3">
        <v>5.74</v>
      </c>
      <c r="J31" s="3">
        <v>8.3800000000000008</v>
      </c>
      <c r="K31" s="3">
        <v>9.9700000000000006</v>
      </c>
      <c r="L31" s="3"/>
      <c r="M31" s="3">
        <f t="shared" si="6"/>
        <v>4.5709999999999997</v>
      </c>
      <c r="N31" s="3">
        <f t="shared" si="7"/>
        <v>4.24</v>
      </c>
      <c r="O31" s="3">
        <f t="shared" si="5"/>
        <v>3.4235668534439352</v>
      </c>
    </row>
    <row r="32" spans="1:15" x14ac:dyDescent="0.25">
      <c r="A32" t="s">
        <v>8</v>
      </c>
      <c r="B32" s="3">
        <v>2.75</v>
      </c>
      <c r="C32" s="3">
        <v>1.74</v>
      </c>
      <c r="D32" s="3">
        <v>2.58</v>
      </c>
      <c r="E32" s="3">
        <v>2.64</v>
      </c>
      <c r="F32" s="3">
        <v>9.06</v>
      </c>
      <c r="G32" s="3">
        <v>2.69</v>
      </c>
      <c r="H32" s="3">
        <v>3.34</v>
      </c>
      <c r="I32" s="3">
        <v>7.52</v>
      </c>
      <c r="J32" s="3">
        <v>1.96</v>
      </c>
      <c r="K32" s="3">
        <v>4.47</v>
      </c>
      <c r="L32" s="3"/>
      <c r="M32" s="3">
        <f t="shared" si="6"/>
        <v>3.8750000000000009</v>
      </c>
      <c r="N32" s="3">
        <f t="shared" si="7"/>
        <v>2.7199999999999998</v>
      </c>
      <c r="O32" s="3">
        <f t="shared" si="5"/>
        <v>2.4699988753933542</v>
      </c>
    </row>
    <row r="33" spans="1:15" x14ac:dyDescent="0.25">
      <c r="A33" s="7" t="s">
        <v>9</v>
      </c>
      <c r="B33" s="8">
        <v>3.06</v>
      </c>
      <c r="C33" s="8">
        <v>9.76</v>
      </c>
      <c r="D33" s="8">
        <v>5.34</v>
      </c>
      <c r="E33" s="8">
        <v>7.3</v>
      </c>
      <c r="F33" s="8">
        <v>5.46</v>
      </c>
      <c r="G33" s="8">
        <v>7.88</v>
      </c>
      <c r="H33" s="8">
        <v>7.88</v>
      </c>
      <c r="I33" s="8">
        <v>11.91</v>
      </c>
      <c r="J33" s="8">
        <v>4.03</v>
      </c>
      <c r="K33" s="8">
        <v>3.93</v>
      </c>
      <c r="L33" s="3"/>
      <c r="M33" s="8">
        <f t="shared" si="6"/>
        <v>6.6550000000000011</v>
      </c>
      <c r="N33" s="8">
        <f t="shared" si="7"/>
        <v>6.38</v>
      </c>
      <c r="O33" s="8">
        <f t="shared" si="5"/>
        <v>2.8101176329668278</v>
      </c>
    </row>
    <row r="34" spans="1:15" x14ac:dyDescent="0.25">
      <c r="A34" t="s">
        <v>16</v>
      </c>
      <c r="B34" s="3">
        <f t="shared" ref="B34:K34" si="8">SUM(B22:B33)</f>
        <v>54.1</v>
      </c>
      <c r="C34" s="3">
        <f t="shared" si="8"/>
        <v>78.95</v>
      </c>
      <c r="D34" s="3">
        <f t="shared" si="8"/>
        <v>74.89</v>
      </c>
      <c r="E34" s="3">
        <f t="shared" si="8"/>
        <v>65.64</v>
      </c>
      <c r="F34" s="3">
        <f t="shared" si="8"/>
        <v>69.33</v>
      </c>
      <c r="G34" s="3">
        <f t="shared" si="8"/>
        <v>87.779999999999987</v>
      </c>
      <c r="H34" s="3">
        <f t="shared" si="8"/>
        <v>86.429999999999993</v>
      </c>
      <c r="I34" s="3">
        <f t="shared" si="8"/>
        <v>93.12</v>
      </c>
      <c r="J34" s="3">
        <f t="shared" si="8"/>
        <v>84.759999999999991</v>
      </c>
      <c r="K34" s="3">
        <f t="shared" si="8"/>
        <v>81.31</v>
      </c>
      <c r="L34" s="3"/>
      <c r="M34" s="3">
        <f>AVERAGE(B22:K33)</f>
        <v>6.4692500000000006</v>
      </c>
      <c r="N34" s="3">
        <f>MEDIAN(B22:K33)</f>
        <v>5.51</v>
      </c>
      <c r="O34" s="3">
        <f>_xlfn.STDEV.S(B22:K33)</f>
        <v>3.8568006426932389</v>
      </c>
    </row>
    <row r="35" spans="1:15" x14ac:dyDescent="0.25">
      <c r="L35" t="s">
        <v>165</v>
      </c>
      <c r="M35" s="3">
        <f>AVERAGE(B34:K34)</f>
        <v>77.631</v>
      </c>
      <c r="N35" s="3">
        <f>MEDIAN(B34:K34)</f>
        <v>80.13</v>
      </c>
      <c r="O35" s="3">
        <f>_xlfn.STDEV.S(B34:K34)</f>
        <v>11.833769428583983</v>
      </c>
    </row>
    <row r="36" spans="1:15" x14ac:dyDescent="0.25">
      <c r="A36" t="s">
        <v>15</v>
      </c>
      <c r="B36" s="3">
        <f t="shared" ref="B36:K36" si="9">AVERAGE(B22:B33)</f>
        <v>4.5083333333333337</v>
      </c>
      <c r="C36" s="3">
        <f t="shared" si="9"/>
        <v>6.5791666666666666</v>
      </c>
      <c r="D36" s="3">
        <f t="shared" si="9"/>
        <v>6.2408333333333337</v>
      </c>
      <c r="E36" s="3">
        <f t="shared" si="9"/>
        <v>5.47</v>
      </c>
      <c r="F36" s="3">
        <f t="shared" si="9"/>
        <v>5.7774999999999999</v>
      </c>
      <c r="G36" s="3">
        <f t="shared" si="9"/>
        <v>7.3149999999999986</v>
      </c>
      <c r="H36" s="3">
        <f t="shared" si="9"/>
        <v>7.2024999999999997</v>
      </c>
      <c r="I36" s="3">
        <f t="shared" si="9"/>
        <v>7.7600000000000007</v>
      </c>
      <c r="J36" s="3">
        <f t="shared" si="9"/>
        <v>7.0633333333333326</v>
      </c>
      <c r="K36" s="3">
        <f t="shared" si="9"/>
        <v>6.7758333333333338</v>
      </c>
      <c r="L36" s="3"/>
      <c r="M36" s="3"/>
      <c r="N36" s="3"/>
      <c r="O36" s="3"/>
    </row>
    <row r="37" spans="1:15" x14ac:dyDescent="0.25">
      <c r="A37" t="s">
        <v>19</v>
      </c>
      <c r="B37" s="3">
        <v>54.1</v>
      </c>
      <c r="C37" s="3">
        <v>78.95</v>
      </c>
      <c r="D37" s="3">
        <v>74.89</v>
      </c>
      <c r="E37" s="3">
        <v>65.64</v>
      </c>
      <c r="F37" s="3">
        <v>69.33</v>
      </c>
      <c r="G37" s="3">
        <v>87.779999999999987</v>
      </c>
      <c r="H37" s="3">
        <v>86.429999999999993</v>
      </c>
      <c r="I37" s="3">
        <v>93.12</v>
      </c>
      <c r="J37" s="3">
        <v>84.759999999999991</v>
      </c>
      <c r="K37" s="3">
        <v>81.31</v>
      </c>
      <c r="L37" s="3"/>
      <c r="M37" s="3"/>
      <c r="N37" s="3"/>
      <c r="O37" s="3"/>
    </row>
    <row r="38" spans="1:1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40" spans="1:15" ht="45" x14ac:dyDescent="0.25">
      <c r="A40" s="4" t="s">
        <v>14</v>
      </c>
      <c r="B40">
        <v>2011</v>
      </c>
      <c r="C40">
        <v>2012</v>
      </c>
      <c r="D40">
        <v>2013</v>
      </c>
      <c r="E40">
        <v>2014</v>
      </c>
      <c r="F40">
        <v>2015</v>
      </c>
      <c r="G40">
        <v>2016</v>
      </c>
      <c r="H40">
        <v>2017</v>
      </c>
      <c r="I40">
        <v>2018</v>
      </c>
      <c r="J40">
        <v>2019</v>
      </c>
      <c r="K40">
        <v>2020</v>
      </c>
      <c r="L40" s="1"/>
      <c r="M40" s="2" t="s">
        <v>163</v>
      </c>
      <c r="N40" s="2" t="s">
        <v>164</v>
      </c>
      <c r="O40" s="1" t="s">
        <v>17</v>
      </c>
    </row>
    <row r="41" spans="1:15" x14ac:dyDescent="0.25">
      <c r="A41" t="s">
        <v>10</v>
      </c>
      <c r="B41" s="3">
        <v>0.1</v>
      </c>
      <c r="C41" s="3">
        <v>2.23</v>
      </c>
      <c r="D41" s="3">
        <v>1.1399999999999999</v>
      </c>
      <c r="E41" s="3">
        <v>7.0000000000000007E-2</v>
      </c>
      <c r="F41" s="3">
        <v>1.8</v>
      </c>
      <c r="G41" s="3">
        <v>0.11</v>
      </c>
      <c r="H41" s="3">
        <v>1.57</v>
      </c>
      <c r="I41" s="3">
        <v>0.2</v>
      </c>
      <c r="J41" s="3">
        <v>1.81</v>
      </c>
      <c r="K41" s="3">
        <v>3.14</v>
      </c>
      <c r="L41" s="3"/>
      <c r="M41" s="3">
        <f>AVERAGE(B41:K41)</f>
        <v>1.2170000000000001</v>
      </c>
      <c r="N41" s="3">
        <f>MEDIAN(B41:K41)</f>
        <v>1.355</v>
      </c>
      <c r="O41" s="3">
        <f t="shared" ref="O41:O52" si="10">_xlfn.STDEV.S(B41:K41)</f>
        <v>1.0733752579803784</v>
      </c>
    </row>
    <row r="42" spans="1:15" x14ac:dyDescent="0.25">
      <c r="A42" t="s">
        <v>11</v>
      </c>
      <c r="B42" s="3">
        <v>2.09</v>
      </c>
      <c r="C42" s="3">
        <v>0.87</v>
      </c>
      <c r="D42" s="3">
        <v>2.72</v>
      </c>
      <c r="E42" s="3">
        <v>0.36</v>
      </c>
      <c r="F42" s="3">
        <v>0.41</v>
      </c>
      <c r="G42" s="3">
        <v>1.35</v>
      </c>
      <c r="H42" s="3">
        <v>3.12</v>
      </c>
      <c r="I42" s="3">
        <v>2.63</v>
      </c>
      <c r="J42" s="3">
        <v>0.74</v>
      </c>
      <c r="K42" s="3">
        <v>0.65</v>
      </c>
      <c r="L42" s="3"/>
      <c r="M42" s="3">
        <f t="shared" ref="M42:M52" si="11">AVERAGE(B42:K42)</f>
        <v>1.4940000000000002</v>
      </c>
      <c r="N42" s="3">
        <f t="shared" ref="N42:N52" si="12">MEDIAN(B42:K42)</f>
        <v>1.1100000000000001</v>
      </c>
      <c r="O42" s="3">
        <f t="shared" si="10"/>
        <v>1.0511707758494808</v>
      </c>
    </row>
    <row r="43" spans="1:15" x14ac:dyDescent="0.25">
      <c r="A43" t="s">
        <v>0</v>
      </c>
      <c r="B43" s="3">
        <v>0.03</v>
      </c>
      <c r="C43" s="3">
        <v>5.03</v>
      </c>
      <c r="D43" s="3">
        <v>1.0900000000000001</v>
      </c>
      <c r="E43" s="3">
        <v>1.26</v>
      </c>
      <c r="F43" s="3">
        <v>2.62</v>
      </c>
      <c r="G43" s="3">
        <v>1.02</v>
      </c>
      <c r="H43" s="3">
        <v>2.61</v>
      </c>
      <c r="I43" s="3">
        <v>0.61</v>
      </c>
      <c r="J43" s="3">
        <v>2.7</v>
      </c>
      <c r="K43" s="3">
        <v>5.03</v>
      </c>
      <c r="L43" s="3"/>
      <c r="M43" s="3">
        <f t="shared" si="11"/>
        <v>2.2000000000000002</v>
      </c>
      <c r="N43" s="3">
        <f t="shared" si="12"/>
        <v>1.9350000000000001</v>
      </c>
      <c r="O43" s="3">
        <f t="shared" si="10"/>
        <v>1.7434767308774477</v>
      </c>
    </row>
    <row r="44" spans="1:15" x14ac:dyDescent="0.25">
      <c r="A44" t="s">
        <v>1</v>
      </c>
      <c r="B44" s="3">
        <v>0.99</v>
      </c>
      <c r="C44" s="3">
        <v>5.93</v>
      </c>
      <c r="D44" s="3">
        <v>7.57</v>
      </c>
      <c r="E44" s="3">
        <v>1</v>
      </c>
      <c r="F44" s="3">
        <v>4.3600000000000003</v>
      </c>
      <c r="G44" s="3">
        <v>7.31</v>
      </c>
      <c r="H44" s="3">
        <v>6.19</v>
      </c>
      <c r="I44" s="3">
        <v>2.2799999999999998</v>
      </c>
      <c r="J44" s="3">
        <v>6.16</v>
      </c>
      <c r="K44" s="3">
        <v>2.0299999999999998</v>
      </c>
      <c r="L44" s="3"/>
      <c r="M44" s="3">
        <f t="shared" si="11"/>
        <v>4.3820000000000006</v>
      </c>
      <c r="N44" s="3">
        <f t="shared" si="12"/>
        <v>5.1449999999999996</v>
      </c>
      <c r="O44" s="3">
        <f t="shared" si="10"/>
        <v>2.591811035635978</v>
      </c>
    </row>
    <row r="45" spans="1:15" x14ac:dyDescent="0.25">
      <c r="A45" t="s">
        <v>2</v>
      </c>
      <c r="B45" s="3">
        <v>9.2100000000000009</v>
      </c>
      <c r="C45" s="3">
        <v>3.59</v>
      </c>
      <c r="D45" s="3">
        <v>14.53</v>
      </c>
      <c r="E45" s="3">
        <v>4.4400000000000004</v>
      </c>
      <c r="F45" s="3">
        <v>19.48</v>
      </c>
      <c r="G45" s="3">
        <v>2.63</v>
      </c>
      <c r="H45" s="3">
        <v>1.1000000000000001</v>
      </c>
      <c r="I45" s="3">
        <v>4.3</v>
      </c>
      <c r="J45" s="3">
        <v>12.49</v>
      </c>
      <c r="K45" s="3">
        <v>4.08</v>
      </c>
      <c r="L45" s="3"/>
      <c r="M45" s="3">
        <f t="shared" si="11"/>
        <v>7.5849999999999991</v>
      </c>
      <c r="N45" s="3">
        <f t="shared" si="12"/>
        <v>4.37</v>
      </c>
      <c r="O45" s="3">
        <f t="shared" si="10"/>
        <v>6.0732404859350018</v>
      </c>
    </row>
    <row r="46" spans="1:15" x14ac:dyDescent="0.25">
      <c r="A46" t="s">
        <v>3</v>
      </c>
      <c r="B46" s="3">
        <v>1.24</v>
      </c>
      <c r="C46" s="3">
        <v>1.56</v>
      </c>
      <c r="D46" s="3">
        <v>4.8099999999999996</v>
      </c>
      <c r="E46" s="3">
        <v>8.6</v>
      </c>
      <c r="F46" s="3">
        <v>5.77</v>
      </c>
      <c r="G46" s="3">
        <v>3.3</v>
      </c>
      <c r="H46" s="3">
        <v>0.11</v>
      </c>
      <c r="I46" s="3">
        <v>5.99</v>
      </c>
      <c r="J46" s="3">
        <v>6.94</v>
      </c>
      <c r="K46" s="3">
        <v>3.49</v>
      </c>
      <c r="L46" s="3"/>
      <c r="M46" s="3">
        <f t="shared" si="11"/>
        <v>4.181</v>
      </c>
      <c r="N46" s="3">
        <f t="shared" si="12"/>
        <v>4.1500000000000004</v>
      </c>
      <c r="O46" s="3">
        <f t="shared" si="10"/>
        <v>2.7218966018405455</v>
      </c>
    </row>
    <row r="47" spans="1:15" x14ac:dyDescent="0.25">
      <c r="A47" t="s">
        <v>4</v>
      </c>
      <c r="B47" s="3">
        <v>3.04</v>
      </c>
      <c r="C47" s="3">
        <v>0.39</v>
      </c>
      <c r="D47" s="3">
        <v>9.84</v>
      </c>
      <c r="E47" s="3">
        <v>4.18</v>
      </c>
      <c r="F47" s="3">
        <v>7.31</v>
      </c>
      <c r="G47" s="3">
        <v>3.65</v>
      </c>
      <c r="H47" s="3">
        <v>1.31</v>
      </c>
      <c r="I47" s="3">
        <v>2.29</v>
      </c>
      <c r="J47" s="3">
        <v>0.06</v>
      </c>
      <c r="K47" s="3">
        <v>6.48</v>
      </c>
      <c r="L47" s="3"/>
      <c r="M47" s="3">
        <f t="shared" si="11"/>
        <v>3.8549999999999995</v>
      </c>
      <c r="N47" s="3">
        <f t="shared" si="12"/>
        <v>3.3449999999999998</v>
      </c>
      <c r="O47" s="3">
        <f t="shared" si="10"/>
        <v>3.1762005604180601</v>
      </c>
    </row>
    <row r="48" spans="1:15" x14ac:dyDescent="0.25">
      <c r="A48" t="s">
        <v>5</v>
      </c>
      <c r="B48" s="3">
        <v>2.02</v>
      </c>
      <c r="C48" s="3">
        <v>2.17</v>
      </c>
      <c r="D48" s="3">
        <v>3.5</v>
      </c>
      <c r="E48" s="3">
        <v>0.82</v>
      </c>
      <c r="F48" s="3">
        <v>1.17</v>
      </c>
      <c r="G48" s="3">
        <v>0.55000000000000004</v>
      </c>
      <c r="H48" s="3">
        <v>7.14</v>
      </c>
      <c r="I48" s="3">
        <v>9.0399999999999991</v>
      </c>
      <c r="J48" s="3">
        <v>7.24</v>
      </c>
      <c r="K48" s="3">
        <v>3.42</v>
      </c>
      <c r="L48" s="3"/>
      <c r="M48" s="3">
        <f t="shared" si="11"/>
        <v>3.7069999999999999</v>
      </c>
      <c r="N48" s="3">
        <f t="shared" si="12"/>
        <v>2.7949999999999999</v>
      </c>
      <c r="O48" s="3">
        <f t="shared" si="10"/>
        <v>3.0327803525258248</v>
      </c>
    </row>
    <row r="49" spans="1:16" x14ac:dyDescent="0.25">
      <c r="A49" t="s">
        <v>6</v>
      </c>
      <c r="B49" s="3">
        <v>1.6</v>
      </c>
      <c r="C49" s="3">
        <v>3.57</v>
      </c>
      <c r="D49" s="3">
        <v>1.95</v>
      </c>
      <c r="E49" s="3">
        <v>2.13</v>
      </c>
      <c r="F49" s="3">
        <v>1.06</v>
      </c>
      <c r="G49" s="3">
        <v>4.26</v>
      </c>
      <c r="H49" s="3">
        <v>3.71</v>
      </c>
      <c r="I49" s="3">
        <v>8.42</v>
      </c>
      <c r="J49" s="3">
        <v>2.21</v>
      </c>
      <c r="K49" s="3">
        <v>2.57</v>
      </c>
      <c r="L49" s="3"/>
      <c r="M49" s="3">
        <f t="shared" si="11"/>
        <v>3.1480000000000006</v>
      </c>
      <c r="N49" s="3">
        <f t="shared" si="12"/>
        <v>2.3899999999999997</v>
      </c>
      <c r="O49" s="3">
        <f t="shared" si="10"/>
        <v>2.1072878830910158</v>
      </c>
    </row>
    <row r="50" spans="1:16" x14ac:dyDescent="0.25">
      <c r="A50" t="s">
        <v>7</v>
      </c>
      <c r="B50" s="3">
        <v>5.95</v>
      </c>
      <c r="C50" s="3">
        <v>2.67</v>
      </c>
      <c r="D50" s="3">
        <v>3.42</v>
      </c>
      <c r="E50" s="3">
        <v>2.44</v>
      </c>
      <c r="F50" s="3">
        <v>3.45</v>
      </c>
      <c r="G50" s="3">
        <v>0.82</v>
      </c>
      <c r="H50" s="3">
        <v>6.05</v>
      </c>
      <c r="I50" s="3">
        <v>5.36</v>
      </c>
      <c r="J50" s="3">
        <v>3.3</v>
      </c>
      <c r="K50" s="3">
        <v>4.5999999999999996</v>
      </c>
      <c r="L50" s="3"/>
      <c r="M50" s="3">
        <f t="shared" si="11"/>
        <v>3.806</v>
      </c>
      <c r="N50" s="3">
        <f t="shared" si="12"/>
        <v>3.4350000000000001</v>
      </c>
      <c r="O50" s="3">
        <f t="shared" si="10"/>
        <v>1.676041633001863</v>
      </c>
    </row>
    <row r="51" spans="1:16" x14ac:dyDescent="0.25">
      <c r="A51" t="s">
        <v>8</v>
      </c>
      <c r="B51" s="3">
        <v>2.2400000000000002</v>
      </c>
      <c r="C51" s="3">
        <v>0.81</v>
      </c>
      <c r="D51" s="3">
        <v>0.96</v>
      </c>
      <c r="E51" s="3">
        <v>2.38</v>
      </c>
      <c r="F51" s="3">
        <v>4.57</v>
      </c>
      <c r="G51" s="3">
        <v>0.52</v>
      </c>
      <c r="H51" s="3">
        <v>7.0000000000000007E-2</v>
      </c>
      <c r="I51" s="3">
        <v>0.55000000000000004</v>
      </c>
      <c r="J51" s="3">
        <v>1.04</v>
      </c>
      <c r="K51" s="3">
        <v>0.34</v>
      </c>
      <c r="L51" s="3"/>
      <c r="M51" s="3">
        <f t="shared" si="11"/>
        <v>1.3480000000000001</v>
      </c>
      <c r="N51" s="3">
        <f t="shared" si="12"/>
        <v>0.88500000000000001</v>
      </c>
      <c r="O51" s="3">
        <f t="shared" si="10"/>
        <v>1.3641668193850458</v>
      </c>
    </row>
    <row r="52" spans="1:16" x14ac:dyDescent="0.25">
      <c r="A52" s="7" t="s">
        <v>9</v>
      </c>
      <c r="B52" s="8">
        <v>1.86</v>
      </c>
      <c r="C52" s="8">
        <v>0.67</v>
      </c>
      <c r="D52" s="8">
        <v>1.26</v>
      </c>
      <c r="E52" s="8">
        <v>0.7</v>
      </c>
      <c r="F52" s="8">
        <v>3.07</v>
      </c>
      <c r="G52" s="8">
        <v>0.8</v>
      </c>
      <c r="H52" s="8">
        <v>0.69</v>
      </c>
      <c r="I52" s="8">
        <v>4.16</v>
      </c>
      <c r="J52" s="8">
        <v>0.67</v>
      </c>
      <c r="K52" s="8">
        <v>2.74</v>
      </c>
      <c r="L52" s="3"/>
      <c r="M52" s="8">
        <f t="shared" si="11"/>
        <v>1.6620000000000001</v>
      </c>
      <c r="N52" s="8">
        <f t="shared" si="12"/>
        <v>1.03</v>
      </c>
      <c r="O52" s="8">
        <f t="shared" si="10"/>
        <v>1.2546252207111273</v>
      </c>
    </row>
    <row r="53" spans="1:16" x14ac:dyDescent="0.25">
      <c r="A53" t="s">
        <v>16</v>
      </c>
      <c r="B53" s="3">
        <f t="shared" ref="B53:K53" si="13">SUM(B41:B52)</f>
        <v>30.370000000000005</v>
      </c>
      <c r="C53" s="3">
        <f t="shared" si="13"/>
        <v>29.49</v>
      </c>
      <c r="D53" s="3">
        <f t="shared" si="13"/>
        <v>52.79</v>
      </c>
      <c r="E53" s="3">
        <f t="shared" si="13"/>
        <v>28.38</v>
      </c>
      <c r="F53" s="3">
        <f t="shared" si="13"/>
        <v>55.070000000000007</v>
      </c>
      <c r="G53" s="3">
        <f t="shared" si="13"/>
        <v>26.32</v>
      </c>
      <c r="H53" s="3">
        <f t="shared" si="13"/>
        <v>33.67</v>
      </c>
      <c r="I53" s="3">
        <f t="shared" si="13"/>
        <v>45.83</v>
      </c>
      <c r="J53" s="3">
        <f t="shared" si="13"/>
        <v>45.36</v>
      </c>
      <c r="K53" s="3">
        <f t="shared" si="13"/>
        <v>38.570000000000007</v>
      </c>
      <c r="L53" s="3"/>
      <c r="M53" s="3">
        <f>AVERAGE(B41:K52)</f>
        <v>3.2154166666666679</v>
      </c>
      <c r="N53" s="3">
        <f>MEDIAN(B41:K52)</f>
        <v>2.41</v>
      </c>
      <c r="O53" s="3">
        <f>_xlfn.STDEV.S(B41:K52)</f>
        <v>3.0941693325581601</v>
      </c>
    </row>
    <row r="54" spans="1:16" x14ac:dyDescent="0.25">
      <c r="L54" t="s">
        <v>165</v>
      </c>
      <c r="M54" s="3">
        <f>AVERAGE(B53:K53)</f>
        <v>38.585000000000001</v>
      </c>
      <c r="N54" s="3">
        <f>MEDIAN(B53:K53)</f>
        <v>36.120000000000005</v>
      </c>
      <c r="O54" s="3">
        <f>_xlfn.STDEV.S(B53:K53)</f>
        <v>10.545472172137835</v>
      </c>
    </row>
    <row r="55" spans="1:16" x14ac:dyDescent="0.25">
      <c r="A55" t="s">
        <v>15</v>
      </c>
      <c r="B55" s="3">
        <f t="shared" ref="B55:K55" si="14">AVERAGE(B41:B52)</f>
        <v>2.5308333333333337</v>
      </c>
      <c r="C55" s="3">
        <f t="shared" si="14"/>
        <v>2.4575</v>
      </c>
      <c r="D55" s="3">
        <f t="shared" si="14"/>
        <v>4.3991666666666669</v>
      </c>
      <c r="E55" s="3">
        <f t="shared" si="14"/>
        <v>2.3649999999999998</v>
      </c>
      <c r="F55" s="3">
        <f t="shared" si="14"/>
        <v>4.5891666666666673</v>
      </c>
      <c r="G55" s="3">
        <f t="shared" si="14"/>
        <v>2.1933333333333334</v>
      </c>
      <c r="H55" s="3">
        <f t="shared" si="14"/>
        <v>2.8058333333333336</v>
      </c>
      <c r="I55" s="3">
        <f t="shared" si="14"/>
        <v>3.8191666666666664</v>
      </c>
      <c r="J55" s="3">
        <f t="shared" si="14"/>
        <v>3.78</v>
      </c>
      <c r="K55" s="3">
        <f t="shared" si="14"/>
        <v>3.2141666666666673</v>
      </c>
      <c r="L55" s="3"/>
      <c r="M55" s="3"/>
      <c r="P55" s="3"/>
    </row>
    <row r="56" spans="1:16" x14ac:dyDescent="0.25">
      <c r="A56" t="s">
        <v>19</v>
      </c>
      <c r="B56" s="3">
        <v>30.370000000000005</v>
      </c>
      <c r="C56" s="3">
        <v>29.49</v>
      </c>
      <c r="D56" s="3">
        <v>52.79</v>
      </c>
      <c r="E56" s="3">
        <v>28.38</v>
      </c>
      <c r="F56" s="3">
        <v>55.070000000000007</v>
      </c>
      <c r="G56" s="3">
        <v>26.32</v>
      </c>
      <c r="H56" s="3">
        <v>33.67</v>
      </c>
      <c r="I56" s="3">
        <v>45.83</v>
      </c>
      <c r="J56" s="3">
        <v>45.36</v>
      </c>
      <c r="K56" s="3">
        <v>38.570000000000007</v>
      </c>
      <c r="L56" s="3"/>
      <c r="M56" s="3"/>
      <c r="N56" s="3"/>
      <c r="O56" s="3"/>
      <c r="P56" s="3"/>
    </row>
  </sheetData>
  <sortState xmlns:xlrd2="http://schemas.microsoft.com/office/spreadsheetml/2017/richdata2" columnSort="1" ref="B40:I52">
    <sortCondition ref="B40:I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77C8-8A9E-437C-BD21-6C1B7528320E}">
  <dimension ref="A1:K146"/>
  <sheetViews>
    <sheetView workbookViewId="0"/>
  </sheetViews>
  <sheetFormatPr defaultColWidth="8.7109375" defaultRowHeight="18.75" x14ac:dyDescent="0.3"/>
  <cols>
    <col min="1" max="1" width="14.5703125" customWidth="1"/>
    <col min="2" max="2" width="15.28515625" customWidth="1"/>
    <col min="3" max="3" width="12.7109375" customWidth="1"/>
    <col min="4" max="4" width="10.85546875" customWidth="1"/>
    <col min="5" max="5" width="9.140625"/>
    <col min="6" max="7" width="8.7109375" style="13"/>
    <col min="8" max="8" width="17.85546875" style="13" customWidth="1"/>
    <col min="9" max="16384" width="8.7109375" style="13"/>
  </cols>
  <sheetData>
    <row r="1" spans="1:11" x14ac:dyDescent="0.3">
      <c r="A1" s="9" t="s">
        <v>170</v>
      </c>
    </row>
    <row r="2" spans="1:11" x14ac:dyDescent="0.3">
      <c r="A2" s="13"/>
      <c r="B2" s="13"/>
      <c r="C2" s="13" t="s">
        <v>24</v>
      </c>
      <c r="D2" s="13" t="s">
        <v>23</v>
      </c>
      <c r="E2" s="13" t="s">
        <v>161</v>
      </c>
      <c r="H2" s="15"/>
      <c r="I2" s="16"/>
      <c r="J2" s="16"/>
      <c r="K2" s="16"/>
    </row>
    <row r="3" spans="1:11" x14ac:dyDescent="0.3">
      <c r="A3" s="13">
        <v>2011</v>
      </c>
      <c r="B3" s="13" t="s">
        <v>10</v>
      </c>
      <c r="C3" s="14">
        <v>2.08</v>
      </c>
      <c r="D3" s="14">
        <v>7.78</v>
      </c>
      <c r="E3" s="14">
        <v>0.88</v>
      </c>
    </row>
    <row r="4" spans="1:11" x14ac:dyDescent="0.3">
      <c r="A4" s="13">
        <v>2011</v>
      </c>
      <c r="B4" s="13" t="s">
        <v>11</v>
      </c>
      <c r="C4" s="14">
        <v>0.62</v>
      </c>
      <c r="D4" s="14">
        <v>1.83</v>
      </c>
      <c r="E4" s="14">
        <v>0.86</v>
      </c>
    </row>
    <row r="5" spans="1:11" x14ac:dyDescent="0.3">
      <c r="A5" s="13">
        <v>2011</v>
      </c>
      <c r="B5" s="13" t="s">
        <v>0</v>
      </c>
      <c r="C5" s="14">
        <v>8.02</v>
      </c>
      <c r="D5" s="14">
        <v>2.31</v>
      </c>
      <c r="E5" s="14">
        <v>1.88</v>
      </c>
    </row>
    <row r="6" spans="1:11" x14ac:dyDescent="0.3">
      <c r="A6" s="13">
        <v>2011</v>
      </c>
      <c r="B6" s="13" t="s">
        <v>1</v>
      </c>
      <c r="C6" s="14">
        <v>2.57</v>
      </c>
      <c r="D6" s="14">
        <v>3.87</v>
      </c>
      <c r="E6" s="14">
        <v>4.51</v>
      </c>
    </row>
    <row r="7" spans="1:11" x14ac:dyDescent="0.3">
      <c r="A7" s="13">
        <v>2011</v>
      </c>
      <c r="B7" s="13" t="s">
        <v>2</v>
      </c>
      <c r="C7" s="14">
        <v>8.49</v>
      </c>
      <c r="D7" s="14">
        <v>8.23</v>
      </c>
      <c r="E7" s="14">
        <v>6.73</v>
      </c>
    </row>
    <row r="8" spans="1:11" x14ac:dyDescent="0.3">
      <c r="A8" s="13">
        <v>2011</v>
      </c>
      <c r="B8" s="13" t="s">
        <v>3</v>
      </c>
      <c r="C8" s="14">
        <v>10.06</v>
      </c>
      <c r="D8" s="14">
        <v>4.46</v>
      </c>
      <c r="E8" s="14">
        <v>9.75</v>
      </c>
    </row>
    <row r="9" spans="1:11" x14ac:dyDescent="0.3">
      <c r="A9" s="13">
        <v>2011</v>
      </c>
      <c r="B9" s="13" t="s">
        <v>4</v>
      </c>
      <c r="C9" s="14">
        <v>6.31</v>
      </c>
      <c r="D9" s="14">
        <v>8.8800000000000008</v>
      </c>
      <c r="E9" s="14">
        <v>2.23</v>
      </c>
    </row>
    <row r="10" spans="1:11" x14ac:dyDescent="0.3">
      <c r="A10" s="13">
        <v>2011</v>
      </c>
      <c r="B10" s="13" t="s">
        <v>5</v>
      </c>
      <c r="C10" s="14">
        <v>5.39</v>
      </c>
      <c r="D10" s="14">
        <v>2.0699999999999998</v>
      </c>
      <c r="E10" s="14">
        <v>3.16</v>
      </c>
    </row>
    <row r="11" spans="1:11" x14ac:dyDescent="0.3">
      <c r="A11" s="13">
        <v>2011</v>
      </c>
      <c r="B11" s="13" t="s">
        <v>6</v>
      </c>
      <c r="C11" s="14">
        <v>7.15</v>
      </c>
      <c r="D11" s="14">
        <v>3.63</v>
      </c>
      <c r="E11" s="14">
        <v>0.84</v>
      </c>
    </row>
    <row r="12" spans="1:11" x14ac:dyDescent="0.3">
      <c r="A12" s="13">
        <v>2011</v>
      </c>
      <c r="B12" s="13" t="s">
        <v>7</v>
      </c>
      <c r="C12" s="14">
        <v>3.72</v>
      </c>
      <c r="D12" s="14">
        <v>2.93</v>
      </c>
      <c r="E12" s="14">
        <v>0.88</v>
      </c>
    </row>
    <row r="13" spans="1:11" x14ac:dyDescent="0.3">
      <c r="A13" s="13">
        <v>2011</v>
      </c>
      <c r="B13" s="13" t="s">
        <v>8</v>
      </c>
      <c r="C13" s="14">
        <v>0.53</v>
      </c>
      <c r="D13" s="14">
        <v>3.29</v>
      </c>
      <c r="E13" s="14">
        <v>2.66</v>
      </c>
    </row>
    <row r="14" spans="1:11" x14ac:dyDescent="0.3">
      <c r="A14" s="13">
        <v>2011</v>
      </c>
      <c r="B14" s="13" t="s">
        <v>9</v>
      </c>
      <c r="C14" s="14">
        <v>3.43</v>
      </c>
      <c r="D14" s="14">
        <v>3.49</v>
      </c>
      <c r="E14" s="14">
        <v>2.5</v>
      </c>
    </row>
    <row r="15" spans="1:11" x14ac:dyDescent="0.3">
      <c r="A15" s="13">
        <v>2012</v>
      </c>
      <c r="B15" s="13" t="s">
        <v>10</v>
      </c>
      <c r="C15" s="14">
        <v>0.65</v>
      </c>
      <c r="D15" s="14">
        <v>9.39</v>
      </c>
      <c r="E15" s="14">
        <v>0.52</v>
      </c>
    </row>
    <row r="16" spans="1:11" x14ac:dyDescent="0.3">
      <c r="A16" s="13">
        <v>2012</v>
      </c>
      <c r="B16" s="13" t="s">
        <v>11</v>
      </c>
      <c r="C16" s="14">
        <v>2.88</v>
      </c>
      <c r="D16" s="14">
        <v>2.2799999999999998</v>
      </c>
      <c r="E16" s="14">
        <v>1.73</v>
      </c>
    </row>
    <row r="17" spans="1:5" x14ac:dyDescent="0.3">
      <c r="A17" s="13">
        <v>2012</v>
      </c>
      <c r="B17" s="13" t="s">
        <v>0</v>
      </c>
      <c r="C17" s="14">
        <v>3.29</v>
      </c>
      <c r="D17" s="14">
        <v>3.74</v>
      </c>
      <c r="E17" s="14">
        <v>2.0699999999999998</v>
      </c>
    </row>
    <row r="18" spans="1:5" x14ac:dyDescent="0.3">
      <c r="A18" s="13">
        <v>2012</v>
      </c>
      <c r="B18" s="13" t="s">
        <v>1</v>
      </c>
      <c r="C18" s="14">
        <v>4.17</v>
      </c>
      <c r="D18" s="14">
        <v>2.67</v>
      </c>
      <c r="E18" s="14">
        <v>4.75</v>
      </c>
    </row>
    <row r="19" spans="1:5" x14ac:dyDescent="0.3">
      <c r="A19" s="13">
        <v>2012</v>
      </c>
      <c r="B19" s="13" t="s">
        <v>2</v>
      </c>
      <c r="C19" s="14">
        <v>4.54</v>
      </c>
      <c r="D19" s="14">
        <v>8.81</v>
      </c>
      <c r="E19" s="14">
        <v>3.11</v>
      </c>
    </row>
    <row r="20" spans="1:5" x14ac:dyDescent="0.3">
      <c r="A20" s="13">
        <v>2012</v>
      </c>
      <c r="B20" s="13" t="s">
        <v>3</v>
      </c>
      <c r="C20" s="14">
        <v>5.83</v>
      </c>
      <c r="D20" s="14">
        <v>3.52</v>
      </c>
      <c r="E20" s="14">
        <v>2.85</v>
      </c>
    </row>
    <row r="21" spans="1:5" x14ac:dyDescent="0.3">
      <c r="A21" s="13">
        <v>2012</v>
      </c>
      <c r="B21" s="13" t="s">
        <v>4</v>
      </c>
      <c r="C21" s="14">
        <v>1.07</v>
      </c>
      <c r="D21" s="14">
        <v>3.37</v>
      </c>
      <c r="E21" s="14">
        <v>1.44</v>
      </c>
    </row>
    <row r="22" spans="1:5" x14ac:dyDescent="0.3">
      <c r="A22" s="13">
        <v>2012</v>
      </c>
      <c r="B22" s="13" t="s">
        <v>5</v>
      </c>
      <c r="C22" s="14">
        <v>9.9499999999999993</v>
      </c>
      <c r="D22" s="14">
        <v>7.86</v>
      </c>
      <c r="E22" s="14">
        <v>3.2</v>
      </c>
    </row>
    <row r="23" spans="1:5" x14ac:dyDescent="0.3">
      <c r="A23" s="13">
        <v>2012</v>
      </c>
      <c r="B23" s="13" t="s">
        <v>6</v>
      </c>
      <c r="C23" s="14">
        <v>0.59</v>
      </c>
      <c r="D23" s="14">
        <v>8.77</v>
      </c>
      <c r="E23" s="14">
        <v>1.21</v>
      </c>
    </row>
    <row r="24" spans="1:5" x14ac:dyDescent="0.3">
      <c r="A24" s="13">
        <v>2012</v>
      </c>
      <c r="B24" s="13" t="s">
        <v>7</v>
      </c>
      <c r="C24" s="14">
        <v>1.63</v>
      </c>
      <c r="D24" s="14">
        <v>0.26</v>
      </c>
      <c r="E24" s="14">
        <v>2.99</v>
      </c>
    </row>
    <row r="25" spans="1:5" x14ac:dyDescent="0.3">
      <c r="A25" s="13">
        <v>2012</v>
      </c>
      <c r="B25" s="13" t="s">
        <v>8</v>
      </c>
      <c r="C25" s="14">
        <v>0.7</v>
      </c>
      <c r="D25" s="14">
        <v>1.0900000000000001</v>
      </c>
      <c r="E25" s="14">
        <v>1.42</v>
      </c>
    </row>
    <row r="26" spans="1:5" x14ac:dyDescent="0.3">
      <c r="A26" s="13">
        <v>2012</v>
      </c>
      <c r="B26" s="13" t="s">
        <v>9</v>
      </c>
      <c r="C26" s="14">
        <v>0.52</v>
      </c>
      <c r="D26" s="14">
        <v>6.36</v>
      </c>
      <c r="E26" s="14">
        <v>1.78</v>
      </c>
    </row>
    <row r="27" spans="1:5" x14ac:dyDescent="0.3">
      <c r="A27" s="13">
        <v>2013</v>
      </c>
      <c r="B27" s="13" t="s">
        <v>10</v>
      </c>
      <c r="C27" s="14">
        <v>0.43</v>
      </c>
      <c r="D27" s="14">
        <v>3.33</v>
      </c>
      <c r="E27" s="14">
        <v>0.94</v>
      </c>
    </row>
    <row r="28" spans="1:5" x14ac:dyDescent="0.3">
      <c r="A28" s="13">
        <v>2013</v>
      </c>
      <c r="B28" s="13" t="s">
        <v>11</v>
      </c>
      <c r="C28" s="14">
        <v>0.98</v>
      </c>
      <c r="D28" s="14">
        <v>2.0699999999999998</v>
      </c>
      <c r="E28" s="14">
        <v>1.7</v>
      </c>
    </row>
    <row r="29" spans="1:5" x14ac:dyDescent="0.3">
      <c r="A29" s="13">
        <v>2013</v>
      </c>
      <c r="B29" s="13" t="s">
        <v>0</v>
      </c>
      <c r="C29" s="14">
        <v>2.5299999999999998</v>
      </c>
      <c r="D29" s="14">
        <v>6.16</v>
      </c>
      <c r="E29" s="14">
        <v>1.92</v>
      </c>
    </row>
    <row r="30" spans="1:5" x14ac:dyDescent="0.3">
      <c r="A30" s="13">
        <v>2013</v>
      </c>
      <c r="B30" s="13" t="s">
        <v>1</v>
      </c>
      <c r="C30" s="14">
        <v>4.8</v>
      </c>
      <c r="D30" s="14">
        <v>4.04</v>
      </c>
      <c r="E30" s="14">
        <v>6.45</v>
      </c>
    </row>
    <row r="31" spans="1:5" x14ac:dyDescent="0.3">
      <c r="A31" s="13">
        <v>2013</v>
      </c>
      <c r="B31" s="13" t="s">
        <v>2</v>
      </c>
      <c r="C31" s="14">
        <v>4.54</v>
      </c>
      <c r="D31" s="14">
        <v>2.19</v>
      </c>
      <c r="E31" s="14">
        <v>9.11</v>
      </c>
    </row>
    <row r="32" spans="1:5" x14ac:dyDescent="0.3">
      <c r="A32" s="13">
        <v>2013</v>
      </c>
      <c r="B32" s="13" t="s">
        <v>3</v>
      </c>
      <c r="C32" s="14">
        <v>1.1299999999999999</v>
      </c>
      <c r="D32" s="14">
        <v>0.59</v>
      </c>
      <c r="E32" s="14">
        <v>4.54</v>
      </c>
    </row>
    <row r="33" spans="1:5" x14ac:dyDescent="0.3">
      <c r="A33" s="13">
        <v>2013</v>
      </c>
      <c r="B33" s="13" t="s">
        <v>4</v>
      </c>
      <c r="C33" s="14">
        <v>3.53</v>
      </c>
      <c r="D33" s="14">
        <v>4.6500000000000004</v>
      </c>
      <c r="E33" s="14">
        <v>1.05</v>
      </c>
    </row>
    <row r="34" spans="1:5" x14ac:dyDescent="0.3">
      <c r="A34" s="13">
        <v>2013</v>
      </c>
      <c r="B34" s="13" t="s">
        <v>5</v>
      </c>
      <c r="C34" s="14">
        <v>5.74</v>
      </c>
      <c r="D34" s="14">
        <v>6.54</v>
      </c>
      <c r="E34" s="14">
        <v>0.85</v>
      </c>
    </row>
    <row r="35" spans="1:5" x14ac:dyDescent="0.3">
      <c r="A35" s="13">
        <v>2013</v>
      </c>
      <c r="B35" s="13" t="s">
        <v>6</v>
      </c>
      <c r="C35" s="14">
        <v>4.62</v>
      </c>
      <c r="D35" s="14">
        <v>5.55</v>
      </c>
      <c r="E35" s="14">
        <v>2.94</v>
      </c>
    </row>
    <row r="36" spans="1:5" x14ac:dyDescent="0.3">
      <c r="A36" s="13">
        <v>2013</v>
      </c>
      <c r="B36" s="13" t="s">
        <v>7</v>
      </c>
      <c r="C36" s="14">
        <v>5.63</v>
      </c>
      <c r="D36" s="14">
        <v>12.82</v>
      </c>
      <c r="E36" s="14">
        <v>3.39</v>
      </c>
    </row>
    <row r="37" spans="1:5" x14ac:dyDescent="0.3">
      <c r="A37" s="13">
        <v>2013</v>
      </c>
      <c r="B37" s="13" t="s">
        <v>8</v>
      </c>
      <c r="C37" s="14">
        <v>0.28999999999999998</v>
      </c>
      <c r="D37" s="14">
        <v>1.53</v>
      </c>
      <c r="E37" s="14">
        <v>1.35</v>
      </c>
    </row>
    <row r="38" spans="1:5" x14ac:dyDescent="0.3">
      <c r="A38" s="13">
        <v>2013</v>
      </c>
      <c r="B38" s="13" t="s">
        <v>9</v>
      </c>
      <c r="C38" s="14">
        <v>1.47</v>
      </c>
      <c r="D38" s="14">
        <v>14.96</v>
      </c>
      <c r="E38" s="14">
        <v>0.75</v>
      </c>
    </row>
    <row r="39" spans="1:5" x14ac:dyDescent="0.3">
      <c r="A39" s="13">
        <v>2014</v>
      </c>
      <c r="B39" s="13" t="s">
        <v>10</v>
      </c>
      <c r="C39" s="14">
        <v>2.77</v>
      </c>
      <c r="D39" s="14">
        <v>2.38</v>
      </c>
      <c r="E39" s="14">
        <v>0.3</v>
      </c>
    </row>
    <row r="40" spans="1:5" x14ac:dyDescent="0.3">
      <c r="A40" s="13">
        <v>2014</v>
      </c>
      <c r="B40" s="13" t="s">
        <v>11</v>
      </c>
      <c r="C40" s="14">
        <v>2.4700000000000002</v>
      </c>
      <c r="D40" s="14">
        <v>6.51</v>
      </c>
      <c r="E40" s="14">
        <v>1.89</v>
      </c>
    </row>
    <row r="41" spans="1:5" x14ac:dyDescent="0.3">
      <c r="A41" s="13">
        <v>2014</v>
      </c>
      <c r="B41" s="13" t="s">
        <v>0</v>
      </c>
      <c r="C41" s="14">
        <v>0.96</v>
      </c>
      <c r="D41" s="14">
        <v>2.54</v>
      </c>
      <c r="E41" s="14">
        <v>0.59</v>
      </c>
    </row>
    <row r="42" spans="1:5" x14ac:dyDescent="0.3">
      <c r="A42" s="13">
        <v>2014</v>
      </c>
      <c r="B42" s="13" t="s">
        <v>1</v>
      </c>
      <c r="C42" s="14">
        <v>2.97</v>
      </c>
      <c r="D42" s="14">
        <v>0.96</v>
      </c>
      <c r="E42" s="14">
        <v>5.09</v>
      </c>
    </row>
    <row r="43" spans="1:5" x14ac:dyDescent="0.3">
      <c r="A43" s="13">
        <v>2014</v>
      </c>
      <c r="B43" s="13" t="s">
        <v>2</v>
      </c>
      <c r="C43" s="14">
        <v>2.27</v>
      </c>
      <c r="D43" s="14">
        <v>6.92</v>
      </c>
      <c r="E43" s="14">
        <v>3.39</v>
      </c>
    </row>
    <row r="44" spans="1:5" x14ac:dyDescent="0.3">
      <c r="A44" s="13">
        <v>2014</v>
      </c>
      <c r="B44" s="13" t="s">
        <v>3</v>
      </c>
      <c r="C44" s="14">
        <v>9.0500000000000007</v>
      </c>
      <c r="D44" s="14">
        <v>6.41</v>
      </c>
      <c r="E44" s="14">
        <v>8.7799999999999994</v>
      </c>
    </row>
    <row r="45" spans="1:5" x14ac:dyDescent="0.3">
      <c r="A45" s="13">
        <v>2014</v>
      </c>
      <c r="B45" s="13" t="s">
        <v>4</v>
      </c>
      <c r="C45" s="14">
        <v>5.91</v>
      </c>
      <c r="D45" s="14">
        <v>3.44</v>
      </c>
      <c r="E45" s="14">
        <v>2.66</v>
      </c>
    </row>
    <row r="46" spans="1:5" x14ac:dyDescent="0.3">
      <c r="A46" s="13">
        <v>2014</v>
      </c>
      <c r="B46" s="13" t="s">
        <v>5</v>
      </c>
      <c r="C46" s="14">
        <v>0.48</v>
      </c>
      <c r="D46" s="14">
        <v>12.99</v>
      </c>
      <c r="E46" s="14">
        <v>9.23</v>
      </c>
    </row>
    <row r="47" spans="1:5" x14ac:dyDescent="0.3">
      <c r="A47" s="13">
        <v>2014</v>
      </c>
      <c r="B47" s="13" t="s">
        <v>6</v>
      </c>
      <c r="C47" s="14">
        <v>3.59</v>
      </c>
      <c r="D47" s="14">
        <v>1.9</v>
      </c>
      <c r="E47" s="14">
        <v>4.91</v>
      </c>
    </row>
    <row r="48" spans="1:5" x14ac:dyDescent="0.3">
      <c r="A48" s="13">
        <v>2014</v>
      </c>
      <c r="B48" s="13" t="s">
        <v>7</v>
      </c>
      <c r="C48" s="14">
        <v>0.99</v>
      </c>
      <c r="D48" s="14">
        <v>1.67</v>
      </c>
      <c r="E48" s="14">
        <v>3.76</v>
      </c>
    </row>
    <row r="49" spans="1:5" x14ac:dyDescent="0.3">
      <c r="A49" s="13">
        <v>2014</v>
      </c>
      <c r="B49" s="13" t="s">
        <v>8</v>
      </c>
      <c r="C49" s="14">
        <v>0.94</v>
      </c>
      <c r="D49" s="14">
        <v>4.96</v>
      </c>
      <c r="E49" s="14">
        <v>0.54</v>
      </c>
    </row>
    <row r="50" spans="1:5" x14ac:dyDescent="0.3">
      <c r="A50" s="13">
        <v>2014</v>
      </c>
      <c r="B50" s="13" t="s">
        <v>9</v>
      </c>
      <c r="C50" s="14">
        <v>0.13</v>
      </c>
      <c r="D50" s="14">
        <v>4.5599999999999996</v>
      </c>
      <c r="E50" s="14">
        <v>1.1299999999999999</v>
      </c>
    </row>
    <row r="51" spans="1:5" x14ac:dyDescent="0.3">
      <c r="A51" s="13">
        <v>2015</v>
      </c>
      <c r="B51" s="13" t="s">
        <v>10</v>
      </c>
      <c r="C51" s="14">
        <v>2.77</v>
      </c>
      <c r="D51" s="14">
        <v>5.28</v>
      </c>
      <c r="E51" s="14">
        <v>0.7</v>
      </c>
    </row>
    <row r="52" spans="1:5" x14ac:dyDescent="0.3">
      <c r="A52" s="13">
        <v>2015</v>
      </c>
      <c r="B52" s="13" t="s">
        <v>11</v>
      </c>
      <c r="C52" s="14">
        <v>2.4700000000000002</v>
      </c>
      <c r="D52" s="14">
        <v>1.9</v>
      </c>
      <c r="E52" s="14">
        <v>1.29</v>
      </c>
    </row>
    <row r="53" spans="1:5" x14ac:dyDescent="0.3">
      <c r="A53" s="13">
        <v>2015</v>
      </c>
      <c r="B53" s="13" t="s">
        <v>0</v>
      </c>
      <c r="C53" s="14">
        <v>0.96</v>
      </c>
      <c r="D53" s="14">
        <v>6.93</v>
      </c>
      <c r="E53" s="14">
        <v>0.67</v>
      </c>
    </row>
    <row r="54" spans="1:5" x14ac:dyDescent="0.3">
      <c r="A54" s="13">
        <v>2015</v>
      </c>
      <c r="B54" s="13" t="s">
        <v>1</v>
      </c>
      <c r="C54" s="14">
        <v>2.97</v>
      </c>
      <c r="D54" s="14">
        <v>0.99</v>
      </c>
      <c r="E54" s="14">
        <v>2.85</v>
      </c>
    </row>
    <row r="55" spans="1:5" x14ac:dyDescent="0.3">
      <c r="A55" s="13">
        <v>2015</v>
      </c>
      <c r="B55" s="13" t="s">
        <v>2</v>
      </c>
      <c r="C55" s="14">
        <v>2.27</v>
      </c>
      <c r="D55" s="14">
        <v>0.59</v>
      </c>
      <c r="E55" s="14">
        <v>4.9000000000000004</v>
      </c>
    </row>
    <row r="56" spans="1:5" x14ac:dyDescent="0.3">
      <c r="A56" s="13">
        <v>2015</v>
      </c>
      <c r="B56" s="13" t="s">
        <v>3</v>
      </c>
      <c r="C56" s="14">
        <v>9.0500000000000007</v>
      </c>
      <c r="D56" s="14">
        <v>4.59</v>
      </c>
      <c r="E56" s="14">
        <v>8.82</v>
      </c>
    </row>
    <row r="57" spans="1:5" x14ac:dyDescent="0.3">
      <c r="A57" s="13">
        <v>2015</v>
      </c>
      <c r="B57" s="13" t="s">
        <v>4</v>
      </c>
      <c r="C57" s="14">
        <v>5.91</v>
      </c>
      <c r="D57" s="14">
        <v>6.22</v>
      </c>
      <c r="E57" s="14">
        <v>8.44</v>
      </c>
    </row>
    <row r="58" spans="1:5" x14ac:dyDescent="0.3">
      <c r="A58" s="13">
        <v>2015</v>
      </c>
      <c r="B58" s="13" t="s">
        <v>5</v>
      </c>
      <c r="C58" s="14">
        <v>0.48</v>
      </c>
      <c r="D58" s="14">
        <v>2.17</v>
      </c>
      <c r="E58" s="14">
        <v>3.9</v>
      </c>
    </row>
    <row r="59" spans="1:5" x14ac:dyDescent="0.3">
      <c r="A59" s="13">
        <v>2015</v>
      </c>
      <c r="B59" s="13" t="s">
        <v>6</v>
      </c>
      <c r="C59" s="14">
        <v>3.59</v>
      </c>
      <c r="D59" s="14">
        <v>9.9</v>
      </c>
      <c r="E59" s="14">
        <v>5.53</v>
      </c>
    </row>
    <row r="60" spans="1:5" x14ac:dyDescent="0.3">
      <c r="A60" s="13">
        <v>2015</v>
      </c>
      <c r="B60" s="13" t="s">
        <v>7</v>
      </c>
      <c r="C60" s="14">
        <v>0.99</v>
      </c>
      <c r="D60" s="14">
        <v>0.49</v>
      </c>
      <c r="E60" s="14">
        <v>1.42</v>
      </c>
    </row>
    <row r="61" spans="1:5" x14ac:dyDescent="0.3">
      <c r="A61" s="13">
        <v>2015</v>
      </c>
      <c r="B61" s="13" t="s">
        <v>8</v>
      </c>
      <c r="C61" s="14">
        <v>0.94</v>
      </c>
      <c r="D61" s="14">
        <v>7.44</v>
      </c>
      <c r="E61" s="14">
        <v>3.37</v>
      </c>
    </row>
    <row r="62" spans="1:5" x14ac:dyDescent="0.3">
      <c r="A62" s="13">
        <v>2015</v>
      </c>
      <c r="B62" s="13" t="s">
        <v>9</v>
      </c>
      <c r="C62" s="14">
        <v>0.13</v>
      </c>
      <c r="D62" s="14">
        <v>2.82</v>
      </c>
      <c r="E62" s="14">
        <v>5.5</v>
      </c>
    </row>
    <row r="63" spans="1:5" x14ac:dyDescent="0.3">
      <c r="A63" s="13">
        <v>2016</v>
      </c>
      <c r="B63" s="13" t="s">
        <v>10</v>
      </c>
      <c r="C63" s="14">
        <v>2.23</v>
      </c>
      <c r="D63" s="14">
        <v>5.75</v>
      </c>
      <c r="E63" s="14">
        <v>0.77</v>
      </c>
    </row>
    <row r="64" spans="1:5" x14ac:dyDescent="0.3">
      <c r="A64" s="13">
        <v>2016</v>
      </c>
      <c r="B64" s="13" t="s">
        <v>11</v>
      </c>
      <c r="C64" s="14">
        <v>0.86</v>
      </c>
      <c r="D64" s="14">
        <v>7.56</v>
      </c>
      <c r="E64" s="14">
        <v>0.94</v>
      </c>
    </row>
    <row r="65" spans="1:5" x14ac:dyDescent="0.3">
      <c r="A65" s="13">
        <v>2016</v>
      </c>
      <c r="B65" s="13" t="s">
        <v>0</v>
      </c>
      <c r="C65" s="14">
        <v>5.03</v>
      </c>
      <c r="D65" s="14">
        <v>6.42</v>
      </c>
      <c r="E65" s="14">
        <v>1.93</v>
      </c>
    </row>
    <row r="66" spans="1:5" x14ac:dyDescent="0.3">
      <c r="A66" s="13">
        <v>2016</v>
      </c>
      <c r="B66" s="13" t="s">
        <v>1</v>
      </c>
      <c r="C66" s="14">
        <v>5.92</v>
      </c>
      <c r="D66" s="14">
        <v>3.27</v>
      </c>
      <c r="E66" s="14">
        <v>3.1</v>
      </c>
    </row>
    <row r="67" spans="1:5" x14ac:dyDescent="0.3">
      <c r="A67" s="13">
        <v>2016</v>
      </c>
      <c r="B67" s="13" t="s">
        <v>2</v>
      </c>
      <c r="C67" s="14">
        <v>3.59</v>
      </c>
      <c r="D67" s="14">
        <v>2.77</v>
      </c>
      <c r="E67" s="14">
        <v>3.36</v>
      </c>
    </row>
    <row r="68" spans="1:5" x14ac:dyDescent="0.3">
      <c r="A68" s="13">
        <v>2016</v>
      </c>
      <c r="B68" s="13" t="s">
        <v>3</v>
      </c>
      <c r="C68" s="14">
        <v>1.56</v>
      </c>
      <c r="D68" s="14">
        <v>5.5</v>
      </c>
      <c r="E68" s="14">
        <v>2.4</v>
      </c>
    </row>
    <row r="69" spans="1:5" x14ac:dyDescent="0.3">
      <c r="A69" s="13">
        <v>2016</v>
      </c>
      <c r="B69" s="13" t="s">
        <v>4</v>
      </c>
      <c r="C69" s="14">
        <v>0.39</v>
      </c>
      <c r="D69" s="14">
        <v>6.6</v>
      </c>
      <c r="E69" s="14">
        <v>8.23</v>
      </c>
    </row>
    <row r="70" spans="1:5" x14ac:dyDescent="0.3">
      <c r="A70" s="13">
        <v>2016</v>
      </c>
      <c r="B70" s="13" t="s">
        <v>5</v>
      </c>
      <c r="C70" s="14">
        <v>2.17</v>
      </c>
      <c r="D70" s="14">
        <v>10.82</v>
      </c>
      <c r="E70" s="14">
        <v>6.48</v>
      </c>
    </row>
    <row r="71" spans="1:5" x14ac:dyDescent="0.3">
      <c r="A71" s="13">
        <v>2016</v>
      </c>
      <c r="B71" s="13" t="s">
        <v>6</v>
      </c>
      <c r="C71" s="14">
        <v>3.57</v>
      </c>
      <c r="D71" s="14">
        <v>5.41</v>
      </c>
      <c r="E71" s="14">
        <v>5.29</v>
      </c>
    </row>
    <row r="72" spans="1:5" x14ac:dyDescent="0.3">
      <c r="A72" s="13">
        <v>2016</v>
      </c>
      <c r="B72" s="13" t="s">
        <v>7</v>
      </c>
      <c r="C72" s="14">
        <v>2.67</v>
      </c>
      <c r="D72" s="14">
        <v>0.4</v>
      </c>
      <c r="E72" s="14">
        <v>1.1100000000000001</v>
      </c>
    </row>
    <row r="73" spans="1:5" x14ac:dyDescent="0.3">
      <c r="A73" s="13">
        <v>2016</v>
      </c>
      <c r="B73" s="13" t="s">
        <v>8</v>
      </c>
      <c r="C73" s="14">
        <v>0.81</v>
      </c>
      <c r="D73" s="14">
        <v>1.21</v>
      </c>
      <c r="E73" s="14">
        <v>1.8</v>
      </c>
    </row>
    <row r="74" spans="1:5" x14ac:dyDescent="0.3">
      <c r="A74" s="13">
        <v>2016</v>
      </c>
      <c r="B74" s="13" t="s">
        <v>9</v>
      </c>
      <c r="C74" s="14">
        <v>0.67</v>
      </c>
      <c r="D74" s="14">
        <v>8.1</v>
      </c>
      <c r="E74" s="14">
        <v>1.43</v>
      </c>
    </row>
    <row r="75" spans="1:5" x14ac:dyDescent="0.3">
      <c r="A75" s="13">
        <v>2017</v>
      </c>
      <c r="B75" s="13" t="s">
        <v>10</v>
      </c>
      <c r="C75" s="14">
        <v>1.1299999999999999</v>
      </c>
      <c r="D75" s="14">
        <v>14.67</v>
      </c>
      <c r="E75" s="14">
        <v>1.92</v>
      </c>
    </row>
    <row r="76" spans="1:5" x14ac:dyDescent="0.3">
      <c r="A76" s="13">
        <v>2017</v>
      </c>
      <c r="B76" s="13" t="s">
        <v>11</v>
      </c>
      <c r="C76" s="14">
        <v>2.72</v>
      </c>
      <c r="D76" s="14">
        <v>7.37</v>
      </c>
      <c r="E76" s="14">
        <v>0.95</v>
      </c>
    </row>
    <row r="77" spans="1:5" x14ac:dyDescent="0.3">
      <c r="A77" s="13">
        <v>2017</v>
      </c>
      <c r="B77" s="13" t="s">
        <v>0</v>
      </c>
      <c r="C77" s="14">
        <v>1.0900000000000001</v>
      </c>
      <c r="D77" s="14">
        <v>2.91</v>
      </c>
      <c r="E77" s="14">
        <v>3.26</v>
      </c>
    </row>
    <row r="78" spans="1:5" x14ac:dyDescent="0.3">
      <c r="A78" s="13">
        <v>2017</v>
      </c>
      <c r="B78" s="13" t="s">
        <v>1</v>
      </c>
      <c r="C78" s="14">
        <v>7.57</v>
      </c>
      <c r="D78" s="14">
        <v>6.2</v>
      </c>
      <c r="E78" s="14">
        <v>3.67</v>
      </c>
    </row>
    <row r="79" spans="1:5" x14ac:dyDescent="0.3">
      <c r="A79" s="13">
        <v>2017</v>
      </c>
      <c r="B79" s="13" t="s">
        <v>2</v>
      </c>
      <c r="C79" s="14">
        <v>14.52</v>
      </c>
      <c r="D79" s="14">
        <v>7.03</v>
      </c>
      <c r="E79" s="14">
        <v>4.8099999999999996</v>
      </c>
    </row>
    <row r="80" spans="1:5" x14ac:dyDescent="0.3">
      <c r="A80" s="13">
        <v>2017</v>
      </c>
      <c r="B80" s="13" t="s">
        <v>3</v>
      </c>
      <c r="C80" s="14">
        <v>4.8</v>
      </c>
      <c r="D80" s="14">
        <v>6.47</v>
      </c>
      <c r="E80" s="14">
        <v>3.17</v>
      </c>
    </row>
    <row r="81" spans="1:5" x14ac:dyDescent="0.3">
      <c r="A81" s="13">
        <v>2017</v>
      </c>
      <c r="B81" s="13" t="s">
        <v>4</v>
      </c>
      <c r="C81" s="14">
        <v>9.84</v>
      </c>
      <c r="D81" s="14">
        <v>4.6500000000000004</v>
      </c>
      <c r="E81" s="14">
        <v>1.5</v>
      </c>
    </row>
    <row r="82" spans="1:5" x14ac:dyDescent="0.3">
      <c r="A82" s="13">
        <v>2017</v>
      </c>
      <c r="B82" s="13" t="s">
        <v>5</v>
      </c>
      <c r="C82" s="14">
        <v>3.5</v>
      </c>
      <c r="D82" s="14">
        <v>3.36</v>
      </c>
      <c r="E82" s="14">
        <v>3.64</v>
      </c>
    </row>
    <row r="83" spans="1:5" x14ac:dyDescent="0.3">
      <c r="A83" s="13">
        <v>2017</v>
      </c>
      <c r="B83" s="13" t="s">
        <v>6</v>
      </c>
      <c r="C83" s="14">
        <v>1.95</v>
      </c>
      <c r="D83" s="14">
        <v>6.9</v>
      </c>
      <c r="E83" s="14">
        <v>3.17</v>
      </c>
    </row>
    <row r="84" spans="1:5" x14ac:dyDescent="0.3">
      <c r="A84" s="13">
        <v>2017</v>
      </c>
      <c r="B84" s="13" t="s">
        <v>7</v>
      </c>
      <c r="C84" s="14">
        <v>3.42</v>
      </c>
      <c r="D84" s="14">
        <v>3.87</v>
      </c>
      <c r="E84" s="14">
        <v>5.01</v>
      </c>
    </row>
    <row r="85" spans="1:5" x14ac:dyDescent="0.3">
      <c r="A85" s="13">
        <v>2017</v>
      </c>
      <c r="B85" s="13" t="s">
        <v>8</v>
      </c>
      <c r="C85" s="14">
        <v>0.96</v>
      </c>
      <c r="D85" s="14">
        <v>1.71</v>
      </c>
      <c r="E85" s="14">
        <v>0.3</v>
      </c>
    </row>
    <row r="86" spans="1:5" x14ac:dyDescent="0.3">
      <c r="A86" s="13">
        <v>2017</v>
      </c>
      <c r="B86" s="13" t="s">
        <v>9</v>
      </c>
      <c r="C86" s="14">
        <v>1.26</v>
      </c>
      <c r="D86" s="14">
        <v>3.72</v>
      </c>
      <c r="E86" s="14">
        <v>0.31</v>
      </c>
    </row>
    <row r="87" spans="1:5" x14ac:dyDescent="0.3">
      <c r="A87" s="13">
        <v>2018</v>
      </c>
      <c r="B87" s="13" t="s">
        <v>10</v>
      </c>
      <c r="C87" s="14">
        <v>7.0000000000000007E-2</v>
      </c>
      <c r="D87" s="14">
        <v>2.09</v>
      </c>
      <c r="E87" s="14">
        <v>1.23</v>
      </c>
    </row>
    <row r="88" spans="1:5" x14ac:dyDescent="0.3">
      <c r="A88" s="13">
        <v>2018</v>
      </c>
      <c r="B88" s="13" t="s">
        <v>11</v>
      </c>
      <c r="C88" s="14">
        <v>0.36</v>
      </c>
      <c r="D88" s="14">
        <v>7.18</v>
      </c>
      <c r="E88" s="14">
        <v>1.55</v>
      </c>
    </row>
    <row r="89" spans="1:5" x14ac:dyDescent="0.3">
      <c r="A89" s="13">
        <v>2018</v>
      </c>
      <c r="B89" s="13" t="s">
        <v>0</v>
      </c>
      <c r="C89" s="14">
        <v>1.25</v>
      </c>
      <c r="D89" s="14">
        <v>3.22</v>
      </c>
      <c r="E89" s="14">
        <v>2.58</v>
      </c>
    </row>
    <row r="90" spans="1:5" x14ac:dyDescent="0.3">
      <c r="A90" s="13">
        <v>2018</v>
      </c>
      <c r="B90" s="13" t="s">
        <v>1</v>
      </c>
      <c r="C90" s="14">
        <v>1</v>
      </c>
      <c r="D90" s="14">
        <v>3.53</v>
      </c>
      <c r="E90" s="14">
        <v>1.31</v>
      </c>
    </row>
    <row r="91" spans="1:5" x14ac:dyDescent="0.3">
      <c r="A91" s="13">
        <v>2018</v>
      </c>
      <c r="B91" s="13" t="s">
        <v>2</v>
      </c>
      <c r="C91" s="14">
        <v>4.4400000000000004</v>
      </c>
      <c r="D91" s="14">
        <v>8.32</v>
      </c>
      <c r="E91" s="14">
        <v>5.19</v>
      </c>
    </row>
    <row r="92" spans="1:5" x14ac:dyDescent="0.3">
      <c r="A92" s="13">
        <v>2018</v>
      </c>
      <c r="B92" s="13" t="s">
        <v>3</v>
      </c>
      <c r="C92" s="14">
        <v>8.6</v>
      </c>
      <c r="D92" s="14">
        <v>11.36</v>
      </c>
      <c r="E92" s="14">
        <v>8.69</v>
      </c>
    </row>
    <row r="93" spans="1:5" x14ac:dyDescent="0.3">
      <c r="A93" s="13">
        <v>2018</v>
      </c>
      <c r="B93" s="13" t="s">
        <v>4</v>
      </c>
      <c r="C93" s="14">
        <v>4.18</v>
      </c>
      <c r="D93" s="14">
        <v>5.78</v>
      </c>
      <c r="E93" s="14">
        <v>4.99</v>
      </c>
    </row>
    <row r="94" spans="1:5" x14ac:dyDescent="0.3">
      <c r="A94" s="13">
        <v>2018</v>
      </c>
      <c r="B94" s="13" t="s">
        <v>5</v>
      </c>
      <c r="C94" s="14">
        <v>0.82</v>
      </c>
      <c r="D94" s="14">
        <v>5.64</v>
      </c>
      <c r="E94" s="14">
        <v>4.34</v>
      </c>
    </row>
    <row r="95" spans="1:5" x14ac:dyDescent="0.3">
      <c r="A95" s="13">
        <v>2018</v>
      </c>
      <c r="B95" s="13" t="s">
        <v>6</v>
      </c>
      <c r="C95" s="14">
        <v>2.13</v>
      </c>
      <c r="D95" s="14">
        <v>3.06</v>
      </c>
      <c r="E95" s="14">
        <v>8.49</v>
      </c>
    </row>
    <row r="96" spans="1:5" x14ac:dyDescent="0.3">
      <c r="A96" s="13">
        <v>2018</v>
      </c>
      <c r="B96" s="13" t="s">
        <v>7</v>
      </c>
      <c r="C96" s="14">
        <v>2.44</v>
      </c>
      <c r="D96" s="14">
        <v>2.35</v>
      </c>
      <c r="E96" s="14">
        <v>3.24</v>
      </c>
    </row>
    <row r="97" spans="1:5" x14ac:dyDescent="0.3">
      <c r="A97" s="13">
        <v>2018</v>
      </c>
      <c r="B97" s="13" t="s">
        <v>8</v>
      </c>
      <c r="C97" s="14">
        <v>2.38</v>
      </c>
      <c r="D97" s="14">
        <v>3.5</v>
      </c>
      <c r="E97" s="14">
        <v>1.79</v>
      </c>
    </row>
    <row r="98" spans="1:5" x14ac:dyDescent="0.3">
      <c r="A98" s="13">
        <v>2018</v>
      </c>
      <c r="B98" s="13" t="s">
        <v>9</v>
      </c>
      <c r="C98" s="14">
        <v>0.7</v>
      </c>
      <c r="D98" s="14">
        <v>5.67</v>
      </c>
      <c r="E98" s="14">
        <v>2.4900000000000002</v>
      </c>
    </row>
    <row r="99" spans="1:5" x14ac:dyDescent="0.3">
      <c r="A99" s="13">
        <v>2019</v>
      </c>
      <c r="B99" s="13" t="s">
        <v>10</v>
      </c>
      <c r="C99" s="14">
        <v>1.8</v>
      </c>
      <c r="D99" s="14">
        <v>6.37</v>
      </c>
      <c r="E99" s="14">
        <v>1.44</v>
      </c>
    </row>
    <row r="100" spans="1:5" x14ac:dyDescent="0.3">
      <c r="A100" s="13">
        <v>2019</v>
      </c>
      <c r="B100" s="13" t="s">
        <v>11</v>
      </c>
      <c r="C100" s="14">
        <v>0.41</v>
      </c>
      <c r="D100" s="14">
        <v>3.38</v>
      </c>
      <c r="E100" s="14">
        <v>2.36</v>
      </c>
    </row>
    <row r="101" spans="1:5" x14ac:dyDescent="0.3">
      <c r="A101" s="13">
        <v>2019</v>
      </c>
      <c r="B101" s="13" t="s">
        <v>0</v>
      </c>
      <c r="C101" s="14">
        <v>2.62</v>
      </c>
      <c r="D101" s="14">
        <v>3.38</v>
      </c>
      <c r="E101" s="14">
        <v>2.13</v>
      </c>
    </row>
    <row r="102" spans="1:5" x14ac:dyDescent="0.3">
      <c r="A102" s="13">
        <v>2019</v>
      </c>
      <c r="B102" s="13" t="s">
        <v>1</v>
      </c>
      <c r="C102" s="14">
        <v>4.3499999999999996</v>
      </c>
      <c r="D102" s="14">
        <v>8.08</v>
      </c>
      <c r="E102" s="14">
        <v>1.91</v>
      </c>
    </row>
    <row r="103" spans="1:5" x14ac:dyDescent="0.3">
      <c r="A103" s="13">
        <v>2019</v>
      </c>
      <c r="B103" s="13" t="s">
        <v>2</v>
      </c>
      <c r="C103" s="14">
        <v>19.48</v>
      </c>
      <c r="D103" s="14">
        <v>11.17</v>
      </c>
      <c r="E103" s="14">
        <v>9.57</v>
      </c>
    </row>
    <row r="104" spans="1:5" x14ac:dyDescent="0.3">
      <c r="A104" s="13">
        <v>2019</v>
      </c>
      <c r="B104" s="13" t="s">
        <v>3</v>
      </c>
      <c r="C104" s="14">
        <v>5.77</v>
      </c>
      <c r="D104" s="14">
        <v>5.98</v>
      </c>
      <c r="E104" s="14">
        <v>4.04</v>
      </c>
    </row>
    <row r="105" spans="1:5" x14ac:dyDescent="0.3">
      <c r="A105" s="13">
        <v>2019</v>
      </c>
      <c r="B105" s="13" t="s">
        <v>4</v>
      </c>
      <c r="C105" s="14">
        <v>7.31</v>
      </c>
      <c r="D105" s="14">
        <v>3.73</v>
      </c>
      <c r="E105" s="14">
        <v>4.0999999999999996</v>
      </c>
    </row>
    <row r="106" spans="1:5" x14ac:dyDescent="0.3">
      <c r="A106" s="13">
        <v>2019</v>
      </c>
      <c r="B106" s="13" t="s">
        <v>5</v>
      </c>
      <c r="C106" s="14">
        <v>1.17</v>
      </c>
      <c r="D106" s="14">
        <v>5.3</v>
      </c>
      <c r="E106" s="14">
        <v>4.8899999999999997</v>
      </c>
    </row>
    <row r="107" spans="1:5" x14ac:dyDescent="0.3">
      <c r="A107" s="13">
        <v>2019</v>
      </c>
      <c r="B107" s="13" t="s">
        <v>6</v>
      </c>
      <c r="C107" s="14">
        <v>1.06</v>
      </c>
      <c r="D107" s="14">
        <v>2.21</v>
      </c>
      <c r="E107" s="14">
        <v>4.75</v>
      </c>
    </row>
    <row r="108" spans="1:5" x14ac:dyDescent="0.3">
      <c r="A108" s="13">
        <v>2019</v>
      </c>
      <c r="B108" s="13" t="s">
        <v>7</v>
      </c>
      <c r="C108" s="14">
        <v>3.45</v>
      </c>
      <c r="D108" s="14">
        <v>15.13</v>
      </c>
      <c r="E108" s="14">
        <v>6.55</v>
      </c>
    </row>
    <row r="109" spans="1:5" x14ac:dyDescent="0.3">
      <c r="A109" s="13">
        <v>2019</v>
      </c>
      <c r="B109" s="13" t="s">
        <v>8</v>
      </c>
      <c r="C109" s="14">
        <v>4.57</v>
      </c>
      <c r="D109" s="14">
        <v>6.53</v>
      </c>
      <c r="E109" s="14">
        <v>1.33</v>
      </c>
    </row>
    <row r="110" spans="1:5" x14ac:dyDescent="0.3">
      <c r="A110" s="13">
        <v>2019</v>
      </c>
      <c r="B110" s="13" t="s">
        <v>9</v>
      </c>
      <c r="C110" s="14">
        <v>3.07</v>
      </c>
      <c r="D110" s="14">
        <v>6.33</v>
      </c>
      <c r="E110" s="14">
        <v>1.1499999999999999</v>
      </c>
    </row>
    <row r="111" spans="1:5" x14ac:dyDescent="0.3">
      <c r="A111" s="13">
        <v>2020</v>
      </c>
      <c r="B111" s="13" t="s">
        <v>10</v>
      </c>
      <c r="C111" s="14">
        <v>0.11</v>
      </c>
      <c r="D111" s="14">
        <v>5.73</v>
      </c>
      <c r="E111" s="14">
        <v>1.48</v>
      </c>
    </row>
    <row r="112" spans="1:5" x14ac:dyDescent="0.3">
      <c r="A112" s="13">
        <v>2020</v>
      </c>
      <c r="B112" s="13" t="s">
        <v>11</v>
      </c>
      <c r="C112" s="14">
        <v>0.95</v>
      </c>
      <c r="D112" s="14">
        <v>3.58</v>
      </c>
      <c r="E112" s="14">
        <v>0.25</v>
      </c>
    </row>
    <row r="113" spans="1:5" x14ac:dyDescent="0.3">
      <c r="A113" s="13">
        <v>2020</v>
      </c>
      <c r="B113" s="13" t="s">
        <v>0</v>
      </c>
      <c r="C113" s="14">
        <v>1.02</v>
      </c>
      <c r="D113" s="14">
        <v>10</v>
      </c>
      <c r="E113" s="14">
        <v>3.03</v>
      </c>
    </row>
    <row r="114" spans="1:5" x14ac:dyDescent="0.3">
      <c r="A114" s="13">
        <v>2020</v>
      </c>
      <c r="B114" s="13" t="s">
        <v>1</v>
      </c>
      <c r="C114" s="14">
        <v>7.31</v>
      </c>
      <c r="D114" s="14">
        <v>4.74</v>
      </c>
      <c r="E114" s="14">
        <v>2.27</v>
      </c>
    </row>
    <row r="115" spans="1:5" x14ac:dyDescent="0.3">
      <c r="A115" s="13">
        <v>2020</v>
      </c>
      <c r="B115" s="13" t="s">
        <v>2</v>
      </c>
      <c r="C115" s="14">
        <v>2.62</v>
      </c>
      <c r="D115" s="14">
        <v>6.16</v>
      </c>
      <c r="E115" s="14">
        <v>5.13</v>
      </c>
    </row>
    <row r="116" spans="1:5" x14ac:dyDescent="0.3">
      <c r="A116" s="13">
        <v>2020</v>
      </c>
      <c r="B116" s="13" t="s">
        <v>3</v>
      </c>
      <c r="C116" s="14">
        <v>3.3</v>
      </c>
      <c r="D116" s="14">
        <v>7.34</v>
      </c>
      <c r="E116" s="14">
        <v>3.96</v>
      </c>
    </row>
    <row r="117" spans="1:5" x14ac:dyDescent="0.3">
      <c r="A117" s="13">
        <v>2020</v>
      </c>
      <c r="B117" s="13" t="s">
        <v>4</v>
      </c>
      <c r="C117" s="14">
        <v>3.65</v>
      </c>
      <c r="D117" s="14">
        <v>6.64</v>
      </c>
      <c r="E117" s="14">
        <v>2.85</v>
      </c>
    </row>
    <row r="118" spans="1:5" x14ac:dyDescent="0.3">
      <c r="A118" s="13">
        <v>2020</v>
      </c>
      <c r="B118" s="13" t="s">
        <v>5</v>
      </c>
      <c r="C118" s="14">
        <v>0.55000000000000004</v>
      </c>
      <c r="D118" s="14">
        <v>30.96</v>
      </c>
      <c r="E118" s="14">
        <v>1.65</v>
      </c>
    </row>
    <row r="119" spans="1:5" x14ac:dyDescent="0.3">
      <c r="A119" s="13">
        <v>2020</v>
      </c>
      <c r="B119" s="13" t="s">
        <v>6</v>
      </c>
      <c r="C119" s="14">
        <v>4.25</v>
      </c>
      <c r="D119" s="14">
        <v>2.48</v>
      </c>
      <c r="E119" s="14">
        <v>4.47</v>
      </c>
    </row>
    <row r="120" spans="1:5" x14ac:dyDescent="0.3">
      <c r="A120" s="13">
        <v>2020</v>
      </c>
      <c r="B120" s="13" t="s">
        <v>7</v>
      </c>
      <c r="C120" s="14">
        <v>0.82</v>
      </c>
      <c r="D120" s="14">
        <v>0.61</v>
      </c>
      <c r="E120" s="14">
        <v>2.2999999999999998</v>
      </c>
    </row>
    <row r="121" spans="1:5" x14ac:dyDescent="0.3">
      <c r="A121" s="13">
        <v>2020</v>
      </c>
      <c r="B121" s="13" t="s">
        <v>8</v>
      </c>
      <c r="C121" s="14">
        <v>0.52</v>
      </c>
      <c r="D121" s="14">
        <v>2.59</v>
      </c>
      <c r="E121" s="14">
        <v>2.48</v>
      </c>
    </row>
    <row r="122" spans="1:5" x14ac:dyDescent="0.3">
      <c r="A122" s="13">
        <v>2020</v>
      </c>
      <c r="B122" s="13" t="s">
        <v>9</v>
      </c>
      <c r="C122" s="14">
        <v>0.79</v>
      </c>
      <c r="D122" s="14">
        <v>9.7100000000000009</v>
      </c>
      <c r="E122" s="14">
        <v>1.78</v>
      </c>
    </row>
    <row r="123" spans="1:5" x14ac:dyDescent="0.3">
      <c r="C123" s="3"/>
      <c r="D123" s="3"/>
    </row>
    <row r="124" spans="1:5" x14ac:dyDescent="0.3">
      <c r="C124" s="3"/>
      <c r="D124" s="3"/>
    </row>
    <row r="125" spans="1:5" x14ac:dyDescent="0.3">
      <c r="C125" s="3"/>
      <c r="D125" s="3"/>
    </row>
    <row r="126" spans="1:5" x14ac:dyDescent="0.3">
      <c r="C126" s="3"/>
      <c r="D126" s="3"/>
    </row>
    <row r="127" spans="1:5" x14ac:dyDescent="0.3">
      <c r="C127" s="3"/>
      <c r="D127" s="3"/>
    </row>
    <row r="128" spans="1:5" x14ac:dyDescent="0.3">
      <c r="C128" s="3"/>
      <c r="D128" s="3"/>
    </row>
    <row r="129" spans="3:4" x14ac:dyDescent="0.3">
      <c r="C129" s="3"/>
      <c r="D129" s="3"/>
    </row>
    <row r="130" spans="3:4" x14ac:dyDescent="0.3">
      <c r="C130" s="3"/>
      <c r="D130" s="3"/>
    </row>
    <row r="131" spans="3:4" x14ac:dyDescent="0.3">
      <c r="C131" s="3"/>
      <c r="D131" s="3"/>
    </row>
    <row r="132" spans="3:4" x14ac:dyDescent="0.3">
      <c r="C132" s="3"/>
      <c r="D132" s="3"/>
    </row>
    <row r="133" spans="3:4" x14ac:dyDescent="0.3">
      <c r="C133" s="3"/>
      <c r="D133" s="3"/>
    </row>
    <row r="134" spans="3:4" x14ac:dyDescent="0.3">
      <c r="C134" s="3"/>
      <c r="D134" s="3"/>
    </row>
    <row r="135" spans="3:4" x14ac:dyDescent="0.3">
      <c r="C135" s="3"/>
      <c r="D135" s="3"/>
    </row>
    <row r="136" spans="3:4" x14ac:dyDescent="0.3">
      <c r="C136" s="3"/>
      <c r="D136" s="3"/>
    </row>
    <row r="137" spans="3:4" x14ac:dyDescent="0.3">
      <c r="C137" s="3"/>
      <c r="D137" s="3"/>
    </row>
    <row r="138" spans="3:4" x14ac:dyDescent="0.3">
      <c r="C138" s="3"/>
      <c r="D138" s="3"/>
    </row>
    <row r="139" spans="3:4" x14ac:dyDescent="0.3">
      <c r="C139" s="3"/>
      <c r="D139" s="3"/>
    </row>
    <row r="140" spans="3:4" x14ac:dyDescent="0.3">
      <c r="C140" s="3"/>
      <c r="D140" s="3"/>
    </row>
    <row r="141" spans="3:4" x14ac:dyDescent="0.3">
      <c r="C141" s="3"/>
      <c r="D141" s="3"/>
    </row>
    <row r="142" spans="3:4" x14ac:dyDescent="0.3">
      <c r="C142" s="3"/>
      <c r="D142" s="3"/>
    </row>
    <row r="143" spans="3:4" x14ac:dyDescent="0.3">
      <c r="C143" s="3"/>
      <c r="D143" s="3"/>
    </row>
    <row r="144" spans="3:4" x14ac:dyDescent="0.3">
      <c r="C144" s="3"/>
      <c r="D144" s="3"/>
    </row>
    <row r="145" spans="3:4" x14ac:dyDescent="0.3">
      <c r="C145" s="3"/>
      <c r="D145" s="3"/>
    </row>
    <row r="146" spans="3:4" x14ac:dyDescent="0.3">
      <c r="C146" s="3"/>
      <c r="D146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302C-2794-42BA-8659-763B0E776F6D}">
  <dimension ref="A1:S1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6" sqref="B16"/>
    </sheetView>
  </sheetViews>
  <sheetFormatPr defaultRowHeight="15" x14ac:dyDescent="0.25"/>
  <cols>
    <col min="2" max="9" width="10.5703125" customWidth="1"/>
    <col min="15" max="15" width="10.85546875" customWidth="1"/>
  </cols>
  <sheetData>
    <row r="1" spans="1:19" ht="18.75" x14ac:dyDescent="0.3">
      <c r="A1" s="9" t="s">
        <v>169</v>
      </c>
    </row>
    <row r="2" spans="1:19" ht="30" x14ac:dyDescent="0.25">
      <c r="A2" s="2"/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32</v>
      </c>
    </row>
    <row r="3" spans="1:19" x14ac:dyDescent="0.25">
      <c r="B3" s="5" t="s">
        <v>33</v>
      </c>
      <c r="C3" s="5" t="s">
        <v>34</v>
      </c>
      <c r="D3" s="5" t="s">
        <v>35</v>
      </c>
      <c r="E3" s="5" t="s">
        <v>36</v>
      </c>
      <c r="F3" s="5" t="s">
        <v>37</v>
      </c>
      <c r="G3" s="5" t="s">
        <v>38</v>
      </c>
      <c r="H3" s="5" t="s">
        <v>39</v>
      </c>
      <c r="I3" s="5" t="s">
        <v>40</v>
      </c>
    </row>
    <row r="4" spans="1:19" ht="30" x14ac:dyDescent="0.25">
      <c r="A4" t="s">
        <v>41</v>
      </c>
      <c r="B4">
        <v>4.83</v>
      </c>
      <c r="C4" s="3">
        <v>4.58</v>
      </c>
      <c r="D4" s="3">
        <v>0.88</v>
      </c>
      <c r="E4" s="3">
        <v>1.6400000000000001</v>
      </c>
      <c r="F4">
        <v>0.93</v>
      </c>
      <c r="G4">
        <v>1.23</v>
      </c>
      <c r="H4" s="3">
        <v>0.1</v>
      </c>
      <c r="I4" s="3">
        <v>0.95</v>
      </c>
      <c r="M4" s="1" t="s">
        <v>18</v>
      </c>
      <c r="N4" s="2" t="s">
        <v>162</v>
      </c>
      <c r="O4" s="2" t="s">
        <v>14</v>
      </c>
      <c r="P4" s="2" t="s">
        <v>13</v>
      </c>
      <c r="Q4" s="2"/>
      <c r="R4" s="2"/>
      <c r="S4" s="2"/>
    </row>
    <row r="5" spans="1:19" x14ac:dyDescent="0.25">
      <c r="A5" t="s">
        <v>42</v>
      </c>
      <c r="B5">
        <v>2.0299999999999998</v>
      </c>
      <c r="C5" s="3">
        <v>2.11</v>
      </c>
      <c r="D5" s="3">
        <v>0.86</v>
      </c>
      <c r="E5" s="3">
        <v>4.46</v>
      </c>
      <c r="F5" s="3">
        <v>0.66200000000000003</v>
      </c>
      <c r="G5">
        <v>4.7300000000000004</v>
      </c>
      <c r="H5" s="3">
        <v>2.09</v>
      </c>
      <c r="I5" s="3">
        <v>1.69</v>
      </c>
      <c r="M5">
        <v>2011</v>
      </c>
      <c r="N5" s="3">
        <f>D16</f>
        <v>36.879999999999995</v>
      </c>
      <c r="O5" s="3">
        <v>30.370000000000005</v>
      </c>
      <c r="P5" s="3">
        <v>54.1</v>
      </c>
      <c r="Q5" s="3"/>
    </row>
    <row r="6" spans="1:19" x14ac:dyDescent="0.25">
      <c r="A6" t="s">
        <v>43</v>
      </c>
      <c r="B6">
        <v>0.47</v>
      </c>
      <c r="C6" s="3">
        <v>5.75</v>
      </c>
      <c r="D6" s="3">
        <v>1.88</v>
      </c>
      <c r="E6" s="3">
        <v>5.27</v>
      </c>
      <c r="F6" s="3">
        <v>0.6399999999999999</v>
      </c>
      <c r="G6">
        <v>3.51</v>
      </c>
      <c r="H6" s="3">
        <v>0.03</v>
      </c>
      <c r="I6" s="3">
        <v>1.55</v>
      </c>
      <c r="M6">
        <v>2012</v>
      </c>
      <c r="N6" s="3">
        <f>D30</f>
        <v>27.07</v>
      </c>
      <c r="O6" s="3">
        <v>29.49</v>
      </c>
      <c r="P6" s="3">
        <v>78.95</v>
      </c>
      <c r="Q6" s="3"/>
    </row>
    <row r="7" spans="1:19" x14ac:dyDescent="0.25">
      <c r="A7" t="s">
        <v>44</v>
      </c>
      <c r="B7">
        <v>3.49</v>
      </c>
      <c r="C7" s="3">
        <v>2.96</v>
      </c>
      <c r="D7" s="3">
        <v>4.51</v>
      </c>
      <c r="E7" s="3">
        <v>4.4000000000000004</v>
      </c>
      <c r="F7" s="3">
        <v>3.3422222222222229</v>
      </c>
      <c r="G7">
        <v>8.98</v>
      </c>
      <c r="H7" s="3">
        <v>0.99</v>
      </c>
      <c r="I7" s="3">
        <v>3.79</v>
      </c>
      <c r="M7">
        <v>2013</v>
      </c>
      <c r="N7" s="3">
        <f>C44</f>
        <v>74.89</v>
      </c>
      <c r="O7" s="3">
        <v>52.79</v>
      </c>
      <c r="P7" s="3">
        <v>74.89</v>
      </c>
      <c r="Q7" s="3"/>
    </row>
    <row r="8" spans="1:19" x14ac:dyDescent="0.25">
      <c r="A8" t="s">
        <v>45</v>
      </c>
      <c r="B8">
        <v>2.91</v>
      </c>
      <c r="C8" s="3">
        <v>0.38</v>
      </c>
      <c r="D8" s="3">
        <v>6.73</v>
      </c>
      <c r="E8" s="3">
        <v>6.1400000000000006</v>
      </c>
      <c r="F8" s="3">
        <v>5.6522222222222229</v>
      </c>
      <c r="G8">
        <v>11.18</v>
      </c>
      <c r="H8" s="3">
        <v>9.2100000000000009</v>
      </c>
      <c r="I8" s="3">
        <v>5.44</v>
      </c>
      <c r="M8">
        <v>2014</v>
      </c>
      <c r="N8" s="3">
        <f>D58</f>
        <v>42.27</v>
      </c>
      <c r="O8" s="3">
        <v>28.38</v>
      </c>
      <c r="P8" s="3">
        <v>65.64</v>
      </c>
      <c r="Q8" s="3"/>
    </row>
    <row r="9" spans="1:19" x14ac:dyDescent="0.25">
      <c r="A9" t="s">
        <v>46</v>
      </c>
      <c r="B9">
        <v>2.2400000000000002</v>
      </c>
      <c r="C9" s="3">
        <v>5.15</v>
      </c>
      <c r="D9" s="3">
        <v>9.75</v>
      </c>
      <c r="E9" s="3">
        <v>4.1549999999999994</v>
      </c>
      <c r="F9" s="3">
        <v>4.57</v>
      </c>
      <c r="G9">
        <v>1.72</v>
      </c>
      <c r="H9" s="3">
        <v>1.24</v>
      </c>
      <c r="I9" s="3">
        <v>2.2999999999999998</v>
      </c>
      <c r="M9">
        <v>2015</v>
      </c>
      <c r="N9" s="3">
        <f>C72</f>
        <v>69.33</v>
      </c>
      <c r="O9" s="3">
        <v>55.070000000000007</v>
      </c>
      <c r="P9" s="3">
        <v>69.33</v>
      </c>
      <c r="Q9" s="3"/>
    </row>
    <row r="10" spans="1:19" x14ac:dyDescent="0.25">
      <c r="A10" t="s">
        <v>47</v>
      </c>
      <c r="B10">
        <v>2.36</v>
      </c>
      <c r="C10" s="3">
        <v>13.89</v>
      </c>
      <c r="D10" s="3">
        <v>2.23</v>
      </c>
      <c r="E10" s="3">
        <v>0.86</v>
      </c>
      <c r="F10" s="3">
        <v>3.2000000000000006</v>
      </c>
      <c r="G10">
        <v>1.08</v>
      </c>
      <c r="H10" s="3">
        <v>3.04</v>
      </c>
      <c r="I10" s="3">
        <v>1.62</v>
      </c>
      <c r="M10">
        <v>2016</v>
      </c>
      <c r="N10" s="3">
        <f>C86</f>
        <v>87.779999999999987</v>
      </c>
      <c r="O10" s="3">
        <v>26.32</v>
      </c>
      <c r="P10" s="3">
        <v>87.779999999999987</v>
      </c>
      <c r="Q10" s="3"/>
    </row>
    <row r="11" spans="1:19" x14ac:dyDescent="0.25">
      <c r="A11" t="s">
        <v>48</v>
      </c>
      <c r="B11">
        <v>0.82</v>
      </c>
      <c r="C11" s="3">
        <v>3.11</v>
      </c>
      <c r="D11" s="3">
        <v>3.16</v>
      </c>
      <c r="E11" s="3">
        <v>3.145</v>
      </c>
      <c r="F11" s="3">
        <v>6.4088888888888897</v>
      </c>
      <c r="G11">
        <v>4.79</v>
      </c>
      <c r="H11" s="3">
        <v>2.02</v>
      </c>
      <c r="I11" s="3">
        <v>4.3680000000000003</v>
      </c>
      <c r="M11">
        <v>2017</v>
      </c>
      <c r="N11" s="3">
        <f>C100</f>
        <v>86.429999999999993</v>
      </c>
      <c r="O11" s="3">
        <v>33.67</v>
      </c>
      <c r="P11" s="3">
        <v>86.429999999999993</v>
      </c>
      <c r="Q11" s="3"/>
    </row>
    <row r="12" spans="1:19" x14ac:dyDescent="0.25">
      <c r="A12" t="s">
        <v>49</v>
      </c>
      <c r="B12">
        <v>1.26</v>
      </c>
      <c r="C12" s="3">
        <v>9.65</v>
      </c>
      <c r="D12" s="3">
        <v>0.84</v>
      </c>
      <c r="E12" s="3">
        <v>3.24</v>
      </c>
      <c r="F12" s="3">
        <v>1.095</v>
      </c>
      <c r="G12">
        <v>1.67</v>
      </c>
      <c r="H12" s="3">
        <v>1.6</v>
      </c>
      <c r="I12" s="3">
        <v>1.65</v>
      </c>
      <c r="M12">
        <v>2018</v>
      </c>
      <c r="N12" s="3">
        <f>C114</f>
        <v>93.12</v>
      </c>
      <c r="O12" s="3">
        <v>45.83</v>
      </c>
      <c r="P12" s="3">
        <v>93.12</v>
      </c>
      <c r="Q12" s="3"/>
    </row>
    <row r="13" spans="1:19" x14ac:dyDescent="0.25">
      <c r="A13" t="s">
        <v>50</v>
      </c>
      <c r="B13">
        <v>2.17</v>
      </c>
      <c r="C13" s="3">
        <v>0.71</v>
      </c>
      <c r="D13" s="3">
        <v>0.88</v>
      </c>
      <c r="E13" s="3">
        <v>1.21</v>
      </c>
      <c r="F13" s="3">
        <v>1.0759999999999998</v>
      </c>
      <c r="G13">
        <v>2.41</v>
      </c>
      <c r="H13" s="3">
        <v>5.95</v>
      </c>
      <c r="I13" s="3">
        <v>0.45</v>
      </c>
      <c r="M13">
        <v>2019</v>
      </c>
      <c r="N13" s="3">
        <f>C128</f>
        <v>84.759999999999991</v>
      </c>
      <c r="O13" s="3">
        <v>45.36</v>
      </c>
      <c r="P13" s="3">
        <v>84.759999999999991</v>
      </c>
      <c r="Q13" s="3"/>
    </row>
    <row r="14" spans="1:19" x14ac:dyDescent="0.25">
      <c r="A14" t="s">
        <v>51</v>
      </c>
      <c r="B14">
        <v>3.37</v>
      </c>
      <c r="C14" s="3">
        <v>2.75</v>
      </c>
      <c r="D14" s="3">
        <v>2.66</v>
      </c>
      <c r="E14" s="3">
        <v>4.6150000000000002</v>
      </c>
      <c r="F14" s="3">
        <v>1.7530000000000001</v>
      </c>
      <c r="G14">
        <v>12.3</v>
      </c>
      <c r="H14" s="3">
        <v>2.2400000000000002</v>
      </c>
      <c r="I14" s="3">
        <v>4.99</v>
      </c>
      <c r="M14">
        <v>2020</v>
      </c>
      <c r="N14" s="3">
        <f>C142</f>
        <v>81.31</v>
      </c>
      <c r="O14" s="3">
        <v>38.570000000000007</v>
      </c>
      <c r="P14" s="3">
        <v>81.31</v>
      </c>
      <c r="Q14" s="3"/>
    </row>
    <row r="15" spans="1:19" x14ac:dyDescent="0.25">
      <c r="A15" t="s">
        <v>52</v>
      </c>
      <c r="B15">
        <v>6.8</v>
      </c>
      <c r="C15" s="3">
        <v>3.06</v>
      </c>
      <c r="D15" s="3">
        <v>2.5</v>
      </c>
      <c r="E15" s="3">
        <v>3.56</v>
      </c>
      <c r="F15" s="3">
        <v>1.554</v>
      </c>
      <c r="G15">
        <v>8.35</v>
      </c>
      <c r="H15" s="3">
        <v>1.86</v>
      </c>
      <c r="I15" s="3">
        <v>3.41</v>
      </c>
    </row>
    <row r="16" spans="1:19" x14ac:dyDescent="0.25">
      <c r="A16" t="s">
        <v>171</v>
      </c>
      <c r="B16" s="3">
        <f>SUM(B4:B15)</f>
        <v>32.750000000000007</v>
      </c>
      <c r="C16" s="3">
        <f t="shared" ref="C16:I16" si="0">SUM(C4:C15)</f>
        <v>54.1</v>
      </c>
      <c r="D16" s="3">
        <f t="shared" si="0"/>
        <v>36.879999999999995</v>
      </c>
      <c r="E16" s="3">
        <f t="shared" si="0"/>
        <v>42.695</v>
      </c>
      <c r="F16" s="3">
        <f t="shared" si="0"/>
        <v>30.883333333333333</v>
      </c>
      <c r="G16" s="3">
        <f t="shared" si="0"/>
        <v>61.949999999999996</v>
      </c>
      <c r="H16" s="3">
        <f t="shared" si="0"/>
        <v>30.370000000000005</v>
      </c>
      <c r="I16" s="3">
        <f t="shared" si="0"/>
        <v>32.207999999999998</v>
      </c>
      <c r="M16" t="s">
        <v>12</v>
      </c>
      <c r="N16" s="3">
        <f t="shared" ref="N16:O16" si="1">ROUND(AVERAGE(N5:N14),2)</f>
        <v>68.38</v>
      </c>
      <c r="O16" s="3">
        <f t="shared" si="1"/>
        <v>38.590000000000003</v>
      </c>
      <c r="P16" s="3">
        <f>ROUND(AVERAGE(P5:P14),2)</f>
        <v>77.63</v>
      </c>
      <c r="R16" s="3"/>
    </row>
    <row r="17" spans="1:16" x14ac:dyDescent="0.25">
      <c r="D17" s="3"/>
      <c r="E17" s="3"/>
      <c r="F17" s="3"/>
      <c r="H17" s="3"/>
      <c r="I17" s="3"/>
      <c r="M17" t="s">
        <v>20</v>
      </c>
      <c r="N17">
        <f t="shared" ref="N17:O17" si="2">ROUND(MEDIAN(N5:N14),2)</f>
        <v>78.099999999999994</v>
      </c>
      <c r="O17">
        <f t="shared" si="2"/>
        <v>36.119999999999997</v>
      </c>
      <c r="P17">
        <f>ROUND(MEDIAN(P5:P14),2)</f>
        <v>80.13</v>
      </c>
    </row>
    <row r="18" spans="1:16" x14ac:dyDescent="0.25">
      <c r="A18" t="s">
        <v>53</v>
      </c>
      <c r="B18">
        <v>3.81</v>
      </c>
      <c r="C18" s="3">
        <v>3.21</v>
      </c>
      <c r="D18" s="3">
        <v>0.52</v>
      </c>
      <c r="E18" s="3">
        <v>0.6</v>
      </c>
      <c r="F18" s="3">
        <v>8.3999999999999991E-2</v>
      </c>
      <c r="G18">
        <v>2.66</v>
      </c>
      <c r="H18" s="3">
        <v>2.23</v>
      </c>
      <c r="I18" s="3">
        <v>0</v>
      </c>
    </row>
    <row r="19" spans="1:16" x14ac:dyDescent="0.25">
      <c r="A19" t="s">
        <v>54</v>
      </c>
      <c r="B19">
        <v>4.3099999999999996</v>
      </c>
      <c r="C19" s="3">
        <v>6.54</v>
      </c>
      <c r="D19" s="3">
        <v>1.73</v>
      </c>
      <c r="E19" s="3">
        <v>2.25</v>
      </c>
      <c r="F19" s="3">
        <v>1.6777777777777776</v>
      </c>
      <c r="G19">
        <v>3.62</v>
      </c>
      <c r="H19" s="3">
        <v>0.87</v>
      </c>
      <c r="I19" s="3">
        <v>2.69</v>
      </c>
    </row>
    <row r="20" spans="1:16" x14ac:dyDescent="0.25">
      <c r="A20" t="s">
        <v>55</v>
      </c>
      <c r="B20">
        <v>5.81</v>
      </c>
      <c r="C20" s="3">
        <v>7.11</v>
      </c>
      <c r="D20" s="3">
        <v>2.0699999999999998</v>
      </c>
      <c r="E20" s="3">
        <v>6.75</v>
      </c>
      <c r="F20" s="3">
        <v>0.99799999999999989</v>
      </c>
      <c r="G20">
        <v>8.84</v>
      </c>
      <c r="H20" s="3">
        <v>5.03</v>
      </c>
      <c r="I20" s="3">
        <v>3.35</v>
      </c>
    </row>
    <row r="21" spans="1:16" x14ac:dyDescent="0.25">
      <c r="A21" t="s">
        <v>56</v>
      </c>
      <c r="B21">
        <v>1.76</v>
      </c>
      <c r="C21" s="3">
        <v>3.12</v>
      </c>
      <c r="D21" s="3">
        <v>4.75</v>
      </c>
      <c r="E21" s="3">
        <v>7.61</v>
      </c>
      <c r="F21" s="3">
        <v>3.411</v>
      </c>
      <c r="G21">
        <v>1.73</v>
      </c>
      <c r="H21" s="3">
        <v>5.93</v>
      </c>
      <c r="I21" s="3">
        <v>2.71</v>
      </c>
    </row>
    <row r="22" spans="1:16" x14ac:dyDescent="0.25">
      <c r="A22" t="s">
        <v>57</v>
      </c>
      <c r="B22">
        <v>4.21</v>
      </c>
      <c r="C22" s="3">
        <v>4.78</v>
      </c>
      <c r="D22" s="3">
        <v>3.11</v>
      </c>
      <c r="E22" s="3">
        <v>1.905</v>
      </c>
      <c r="F22" s="3">
        <v>2.9420000000000002</v>
      </c>
      <c r="G22">
        <v>0.59</v>
      </c>
      <c r="H22" s="3">
        <v>3.59</v>
      </c>
      <c r="I22" s="3">
        <v>2.71</v>
      </c>
    </row>
    <row r="23" spans="1:16" x14ac:dyDescent="0.25">
      <c r="A23" t="s">
        <v>58</v>
      </c>
      <c r="B23">
        <v>2.02</v>
      </c>
      <c r="C23" s="3">
        <v>9.25</v>
      </c>
      <c r="D23" s="3">
        <v>2.85</v>
      </c>
      <c r="E23" s="3">
        <v>1.73</v>
      </c>
      <c r="F23" s="3">
        <v>3.7672727272727276</v>
      </c>
      <c r="G23">
        <v>1.62</v>
      </c>
      <c r="H23" s="3">
        <v>1.56</v>
      </c>
      <c r="I23" s="3">
        <v>2.41</v>
      </c>
    </row>
    <row r="24" spans="1:16" x14ac:dyDescent="0.25">
      <c r="A24" t="s">
        <v>59</v>
      </c>
      <c r="B24">
        <v>2.92</v>
      </c>
      <c r="C24" s="3">
        <v>12.26</v>
      </c>
      <c r="D24" s="3">
        <v>1.44</v>
      </c>
      <c r="E24" s="3">
        <v>1.55</v>
      </c>
      <c r="F24" s="3">
        <v>0.31100000000000005</v>
      </c>
      <c r="G24">
        <v>1.87</v>
      </c>
      <c r="H24" s="3">
        <v>0.39</v>
      </c>
      <c r="I24" s="3">
        <v>1.81</v>
      </c>
    </row>
    <row r="25" spans="1:16" x14ac:dyDescent="0.25">
      <c r="A25" t="s">
        <v>60</v>
      </c>
      <c r="B25">
        <v>2.7</v>
      </c>
      <c r="C25" s="3">
        <v>14.5</v>
      </c>
      <c r="D25" s="3">
        <v>3.2</v>
      </c>
      <c r="E25" s="3">
        <v>0.59000000000000008</v>
      </c>
      <c r="F25" s="3">
        <v>0.75</v>
      </c>
      <c r="G25">
        <v>6.02</v>
      </c>
      <c r="H25" s="3">
        <v>2.17</v>
      </c>
      <c r="I25" s="3">
        <v>3.85</v>
      </c>
    </row>
    <row r="26" spans="1:16" x14ac:dyDescent="0.25">
      <c r="A26" t="s">
        <v>61</v>
      </c>
      <c r="B26">
        <v>7.46</v>
      </c>
      <c r="C26" s="3">
        <v>5.31</v>
      </c>
      <c r="D26" s="3">
        <v>1.21</v>
      </c>
      <c r="E26" s="3">
        <v>3.26</v>
      </c>
      <c r="F26" s="3">
        <v>1.5350000000000001</v>
      </c>
      <c r="G26">
        <v>5.55</v>
      </c>
      <c r="H26" s="3">
        <v>3.57</v>
      </c>
      <c r="I26" s="3">
        <v>0.66</v>
      </c>
    </row>
    <row r="27" spans="1:16" x14ac:dyDescent="0.25">
      <c r="A27" t="s">
        <v>62</v>
      </c>
      <c r="B27">
        <v>1.33</v>
      </c>
      <c r="C27" s="3">
        <v>1.37</v>
      </c>
      <c r="D27" s="3">
        <v>2.99</v>
      </c>
      <c r="E27" s="3">
        <v>4.0299999999999994</v>
      </c>
      <c r="F27" s="3">
        <v>1.44</v>
      </c>
      <c r="G27">
        <v>4.13</v>
      </c>
      <c r="H27" s="3">
        <v>2.67</v>
      </c>
      <c r="I27" s="3">
        <v>1.26</v>
      </c>
    </row>
    <row r="28" spans="1:16" x14ac:dyDescent="0.25">
      <c r="A28" t="s">
        <v>63</v>
      </c>
      <c r="B28">
        <v>0.76</v>
      </c>
      <c r="C28" s="3">
        <v>1.74</v>
      </c>
      <c r="D28" s="3">
        <v>1.42</v>
      </c>
      <c r="E28" s="3">
        <v>0.92500000000000004</v>
      </c>
      <c r="F28" s="3">
        <v>0.20444444444444446</v>
      </c>
      <c r="G28">
        <v>2.21</v>
      </c>
      <c r="H28" s="3">
        <v>0.81</v>
      </c>
      <c r="I28" s="3">
        <v>1.38</v>
      </c>
    </row>
    <row r="29" spans="1:16" x14ac:dyDescent="0.25">
      <c r="A29" t="s">
        <v>64</v>
      </c>
      <c r="B29">
        <v>3.97</v>
      </c>
      <c r="C29" s="3">
        <v>9.76</v>
      </c>
      <c r="D29" s="3">
        <v>1.78</v>
      </c>
      <c r="E29" s="3">
        <v>1.4300000000000002</v>
      </c>
      <c r="F29" s="3">
        <v>1.671111111111111</v>
      </c>
      <c r="G29">
        <v>4.93</v>
      </c>
      <c r="H29" s="3">
        <v>0.67</v>
      </c>
      <c r="I29" s="3">
        <v>0.79</v>
      </c>
    </row>
    <row r="30" spans="1:16" x14ac:dyDescent="0.25">
      <c r="A30" t="s">
        <v>171</v>
      </c>
      <c r="B30" s="3">
        <f>SUM(B18:B29)</f>
        <v>41.059999999999988</v>
      </c>
      <c r="C30" s="3">
        <f t="shared" ref="C30" si="3">SUM(C18:C29)</f>
        <v>78.95</v>
      </c>
      <c r="D30" s="3">
        <f t="shared" ref="D30" si="4">SUM(D18:D29)</f>
        <v>27.07</v>
      </c>
      <c r="E30" s="3">
        <f t="shared" ref="E30" si="5">SUM(E18:E29)</f>
        <v>32.63000000000001</v>
      </c>
      <c r="F30" s="3">
        <f t="shared" ref="F30" si="6">SUM(F18:F29)</f>
        <v>18.79160606060606</v>
      </c>
      <c r="G30" s="3">
        <f t="shared" ref="G30" si="7">SUM(G18:G29)</f>
        <v>43.77</v>
      </c>
      <c r="H30" s="3">
        <f t="shared" ref="H30" si="8">SUM(H18:H29)</f>
        <v>29.49</v>
      </c>
      <c r="I30" s="3">
        <f t="shared" ref="I30" si="9">SUM(I18:I29)</f>
        <v>23.62</v>
      </c>
    </row>
    <row r="31" spans="1:16" x14ac:dyDescent="0.25">
      <c r="C31" s="3"/>
      <c r="D31" s="3"/>
      <c r="E31" s="3"/>
      <c r="F31" s="3"/>
      <c r="H31" s="3"/>
      <c r="I31" s="3"/>
    </row>
    <row r="32" spans="1:16" x14ac:dyDescent="0.25">
      <c r="A32" t="s">
        <v>65</v>
      </c>
      <c r="B32">
        <v>1.55</v>
      </c>
      <c r="C32" s="3">
        <v>16.809999999999999</v>
      </c>
      <c r="D32" s="3">
        <v>0.94</v>
      </c>
      <c r="E32" s="3">
        <v>3.1</v>
      </c>
      <c r="F32" s="3">
        <v>0.70399999999999996</v>
      </c>
      <c r="G32">
        <v>5.01</v>
      </c>
      <c r="H32" s="3">
        <v>1.1399999999999999</v>
      </c>
      <c r="I32" s="3">
        <v>2.2400000000000002</v>
      </c>
    </row>
    <row r="33" spans="1:9" x14ac:dyDescent="0.25">
      <c r="A33" t="s">
        <v>66</v>
      </c>
      <c r="B33">
        <v>4.62</v>
      </c>
      <c r="C33" s="3">
        <v>9.31</v>
      </c>
      <c r="D33" s="3">
        <v>1.7</v>
      </c>
      <c r="E33" s="3">
        <v>3.77</v>
      </c>
      <c r="F33" s="3">
        <v>0.39181818181818179</v>
      </c>
      <c r="G33">
        <v>5.1100000000000003</v>
      </c>
      <c r="H33" s="3">
        <v>2.72</v>
      </c>
      <c r="I33" s="3">
        <v>1.89</v>
      </c>
    </row>
    <row r="34" spans="1:9" x14ac:dyDescent="0.25">
      <c r="A34" t="s">
        <v>67</v>
      </c>
      <c r="B34">
        <v>2.56</v>
      </c>
      <c r="C34" s="3">
        <v>1.44</v>
      </c>
      <c r="D34" s="3">
        <v>1.92</v>
      </c>
      <c r="E34" s="3">
        <v>2.91</v>
      </c>
      <c r="F34" s="3">
        <v>1.8379999999999999</v>
      </c>
      <c r="G34">
        <v>4.6399999999999997</v>
      </c>
      <c r="H34" s="3">
        <v>1.0900000000000001</v>
      </c>
      <c r="I34" s="3">
        <v>2.04</v>
      </c>
    </row>
    <row r="35" spans="1:9" x14ac:dyDescent="0.25">
      <c r="A35" t="s">
        <v>68</v>
      </c>
      <c r="B35">
        <v>1.89</v>
      </c>
      <c r="C35" s="3">
        <v>7.63</v>
      </c>
      <c r="D35" s="3">
        <v>6.45</v>
      </c>
      <c r="E35" s="3">
        <v>7.51</v>
      </c>
      <c r="F35" s="3">
        <v>4.1354545454545448</v>
      </c>
      <c r="G35">
        <v>4.7</v>
      </c>
      <c r="H35" s="3">
        <v>7.57</v>
      </c>
      <c r="I35" s="3">
        <v>3.77</v>
      </c>
    </row>
    <row r="36" spans="1:9" x14ac:dyDescent="0.25">
      <c r="A36" t="s">
        <v>69</v>
      </c>
      <c r="B36">
        <v>3.2</v>
      </c>
      <c r="C36" s="3">
        <v>9.98</v>
      </c>
      <c r="D36" s="3">
        <v>9.11</v>
      </c>
      <c r="E36" s="3">
        <v>4.96</v>
      </c>
      <c r="F36" s="3">
        <v>8.0758333333333336</v>
      </c>
      <c r="G36">
        <v>6.17</v>
      </c>
      <c r="H36" s="3">
        <v>14.53</v>
      </c>
      <c r="I36" s="3">
        <v>6.66</v>
      </c>
    </row>
    <row r="37" spans="1:9" x14ac:dyDescent="0.25">
      <c r="A37" t="s">
        <v>70</v>
      </c>
      <c r="B37">
        <v>0.53</v>
      </c>
      <c r="C37" s="3">
        <v>2.2000000000000002</v>
      </c>
      <c r="D37" s="3">
        <v>4.54</v>
      </c>
      <c r="E37" s="3">
        <v>6.26</v>
      </c>
      <c r="F37" s="3">
        <v>2.4781818181818185</v>
      </c>
      <c r="G37">
        <v>2.0499999999999998</v>
      </c>
      <c r="H37" s="3">
        <v>4.8099999999999996</v>
      </c>
      <c r="I37" s="3">
        <v>3.47</v>
      </c>
    </row>
    <row r="38" spans="1:9" x14ac:dyDescent="0.25">
      <c r="A38" t="s">
        <v>71</v>
      </c>
      <c r="B38">
        <v>2.09</v>
      </c>
      <c r="C38" s="3">
        <v>4.54</v>
      </c>
      <c r="D38" s="3">
        <v>1.05</v>
      </c>
      <c r="E38" s="3">
        <v>3.91</v>
      </c>
      <c r="F38" s="3">
        <v>1.1869999999999998</v>
      </c>
      <c r="G38">
        <v>3.17</v>
      </c>
      <c r="H38" s="3">
        <v>9.84</v>
      </c>
      <c r="I38" s="3">
        <v>1.87</v>
      </c>
    </row>
    <row r="39" spans="1:9" x14ac:dyDescent="0.25">
      <c r="A39" t="s">
        <v>72</v>
      </c>
      <c r="B39">
        <v>1.99</v>
      </c>
      <c r="C39" s="3">
        <v>4.9400000000000004</v>
      </c>
      <c r="D39" s="3">
        <v>0.85</v>
      </c>
      <c r="E39" s="3">
        <v>2</v>
      </c>
      <c r="F39" s="3">
        <v>1.6845454545454546</v>
      </c>
      <c r="G39">
        <v>3.37</v>
      </c>
      <c r="H39" s="3">
        <v>3.5</v>
      </c>
      <c r="I39" s="3">
        <v>6.03</v>
      </c>
    </row>
    <row r="40" spans="1:9" x14ac:dyDescent="0.25">
      <c r="A40" t="s">
        <v>73</v>
      </c>
      <c r="B40">
        <v>6.74</v>
      </c>
      <c r="C40" s="3">
        <v>7.96</v>
      </c>
      <c r="D40" s="3">
        <v>2.94</v>
      </c>
      <c r="E40" s="3">
        <v>2.62</v>
      </c>
      <c r="F40" s="3">
        <v>2.6415384615384614</v>
      </c>
      <c r="G40">
        <v>3.32</v>
      </c>
      <c r="H40" s="3">
        <v>1.95</v>
      </c>
      <c r="I40" s="3">
        <v>3.2</v>
      </c>
    </row>
    <row r="41" spans="1:9" x14ac:dyDescent="0.25">
      <c r="A41" t="s">
        <v>74</v>
      </c>
      <c r="B41">
        <v>9.32</v>
      </c>
      <c r="C41" s="3">
        <v>2.16</v>
      </c>
      <c r="D41" s="3">
        <v>3.39</v>
      </c>
      <c r="E41" s="3">
        <v>2.75</v>
      </c>
      <c r="F41" s="3">
        <v>3.2546153846153847</v>
      </c>
      <c r="G41">
        <v>3.75</v>
      </c>
      <c r="H41" s="3">
        <v>3.42</v>
      </c>
      <c r="I41" s="3">
        <v>4.09</v>
      </c>
    </row>
    <row r="42" spans="1:9" x14ac:dyDescent="0.25">
      <c r="A42" t="s">
        <v>75</v>
      </c>
      <c r="B42">
        <v>5.77</v>
      </c>
      <c r="C42" s="3">
        <v>2.58</v>
      </c>
      <c r="D42" s="3">
        <v>1.35</v>
      </c>
      <c r="E42" s="3">
        <v>1.8399999999999999</v>
      </c>
      <c r="F42" s="3">
        <v>1.2461538461538464</v>
      </c>
      <c r="G42">
        <v>4.2699999999999996</v>
      </c>
      <c r="H42" s="3">
        <v>0.96</v>
      </c>
      <c r="I42" s="3">
        <v>0.91</v>
      </c>
    </row>
    <row r="43" spans="1:9" x14ac:dyDescent="0.25">
      <c r="A43" t="s">
        <v>76</v>
      </c>
      <c r="B43">
        <v>4.49</v>
      </c>
      <c r="C43" s="3">
        <v>5.34</v>
      </c>
      <c r="D43" s="3">
        <v>0.75</v>
      </c>
      <c r="E43" s="3">
        <v>1.52</v>
      </c>
      <c r="F43" s="3">
        <v>0.26916666666666667</v>
      </c>
      <c r="G43">
        <v>7.17</v>
      </c>
      <c r="H43" s="3">
        <v>1.26</v>
      </c>
      <c r="I43" s="3">
        <v>0.04</v>
      </c>
    </row>
    <row r="44" spans="1:9" x14ac:dyDescent="0.25">
      <c r="A44" t="s">
        <v>171</v>
      </c>
      <c r="B44" s="3">
        <f>SUM(B32:B43)</f>
        <v>44.749999999999993</v>
      </c>
      <c r="C44" s="3">
        <f t="shared" ref="C44" si="10">SUM(C32:C43)</f>
        <v>74.89</v>
      </c>
      <c r="D44" s="3">
        <f t="shared" ref="D44" si="11">SUM(D32:D43)</f>
        <v>34.99</v>
      </c>
      <c r="E44" s="3">
        <f t="shared" ref="E44" si="12">SUM(E32:E43)</f>
        <v>43.15</v>
      </c>
      <c r="F44" s="3">
        <f t="shared" ref="F44" si="13">SUM(F32:F43)</f>
        <v>27.906307692307688</v>
      </c>
      <c r="G44" s="3">
        <f t="shared" ref="G44" si="14">SUM(G32:G43)</f>
        <v>52.730000000000004</v>
      </c>
      <c r="H44" s="3">
        <f t="shared" ref="H44" si="15">SUM(H32:H43)</f>
        <v>52.79</v>
      </c>
      <c r="I44" s="3">
        <f t="shared" ref="I44" si="16">SUM(I32:I43)</f>
        <v>36.21</v>
      </c>
    </row>
    <row r="45" spans="1:9" x14ac:dyDescent="0.25">
      <c r="C45" s="3"/>
      <c r="D45" s="3"/>
      <c r="E45" s="3"/>
      <c r="F45" s="3"/>
      <c r="H45" s="3"/>
      <c r="I45" s="3"/>
    </row>
    <row r="46" spans="1:9" x14ac:dyDescent="0.25">
      <c r="A46" t="s">
        <v>77</v>
      </c>
      <c r="B46">
        <v>0.52</v>
      </c>
      <c r="C46" s="3">
        <v>1.92</v>
      </c>
      <c r="D46" s="3">
        <v>0.3</v>
      </c>
      <c r="E46" s="3">
        <v>0.83499999999999996</v>
      </c>
      <c r="F46" s="3">
        <v>0.24846153846153848</v>
      </c>
      <c r="G46">
        <v>2.23</v>
      </c>
      <c r="H46" s="3">
        <v>7.0000000000000007E-2</v>
      </c>
      <c r="I46" s="3">
        <v>0.27</v>
      </c>
    </row>
    <row r="47" spans="1:9" x14ac:dyDescent="0.25">
      <c r="A47" t="s">
        <v>78</v>
      </c>
      <c r="B47">
        <v>2.2799999999999998</v>
      </c>
      <c r="C47" s="3">
        <v>9.93</v>
      </c>
      <c r="D47" s="3">
        <v>1.89</v>
      </c>
      <c r="E47" s="3">
        <v>0.98</v>
      </c>
      <c r="F47" s="3">
        <v>0.60363636363636364</v>
      </c>
      <c r="G47">
        <v>3.09</v>
      </c>
      <c r="H47" s="3">
        <v>0.36</v>
      </c>
      <c r="I47" s="3">
        <v>1.26</v>
      </c>
    </row>
    <row r="48" spans="1:9" x14ac:dyDescent="0.25">
      <c r="A48" t="s">
        <v>79</v>
      </c>
      <c r="B48">
        <v>3.03</v>
      </c>
      <c r="C48" s="3">
        <v>2.76</v>
      </c>
      <c r="D48" s="3">
        <v>0.59</v>
      </c>
      <c r="E48" s="3">
        <v>0.82000000000000006</v>
      </c>
      <c r="F48" s="3">
        <v>0.12083333333333331</v>
      </c>
      <c r="G48">
        <v>5.72</v>
      </c>
      <c r="H48" s="3">
        <v>1.26</v>
      </c>
      <c r="I48" s="3">
        <v>0.5</v>
      </c>
    </row>
    <row r="49" spans="1:9" x14ac:dyDescent="0.25">
      <c r="A49" t="s">
        <v>80</v>
      </c>
      <c r="B49">
        <v>1.57</v>
      </c>
      <c r="C49" s="3">
        <v>4.18</v>
      </c>
      <c r="D49" s="3">
        <v>5.09</v>
      </c>
      <c r="E49" s="3">
        <v>8.3249999999999993</v>
      </c>
      <c r="F49" s="3">
        <v>3.5921428571428571</v>
      </c>
      <c r="G49">
        <v>5.0599999999999996</v>
      </c>
      <c r="H49" s="3">
        <v>1</v>
      </c>
      <c r="I49" s="3">
        <v>3.75</v>
      </c>
    </row>
    <row r="50" spans="1:9" x14ac:dyDescent="0.25">
      <c r="A50" t="s">
        <v>81</v>
      </c>
      <c r="B50">
        <v>8.39</v>
      </c>
      <c r="C50" s="3">
        <v>9.8699999999999992</v>
      </c>
      <c r="D50" s="3">
        <v>3.39</v>
      </c>
      <c r="E50" s="3">
        <v>3.71</v>
      </c>
      <c r="F50" s="3">
        <v>4.6599999999999993</v>
      </c>
      <c r="G50">
        <v>6.99</v>
      </c>
      <c r="H50" s="3">
        <v>4.4400000000000004</v>
      </c>
      <c r="I50" s="3">
        <v>1.79</v>
      </c>
    </row>
    <row r="51" spans="1:9" x14ac:dyDescent="0.25">
      <c r="A51" t="s">
        <v>82</v>
      </c>
      <c r="B51">
        <v>2.98</v>
      </c>
      <c r="C51" s="3">
        <v>6.16</v>
      </c>
      <c r="D51" s="3">
        <v>8.7799999999999994</v>
      </c>
      <c r="E51" s="3">
        <v>3.2</v>
      </c>
      <c r="F51" s="3">
        <v>7.384615384615385</v>
      </c>
      <c r="G51">
        <v>7.63</v>
      </c>
      <c r="H51" s="3">
        <v>8.6</v>
      </c>
      <c r="I51" s="3">
        <v>6.31</v>
      </c>
    </row>
    <row r="52" spans="1:9" x14ac:dyDescent="0.25">
      <c r="A52" t="s">
        <v>83</v>
      </c>
      <c r="B52">
        <v>3.99</v>
      </c>
      <c r="C52" s="3">
        <v>9.61</v>
      </c>
      <c r="D52" s="3">
        <v>2.66</v>
      </c>
      <c r="E52" s="3">
        <v>2.69</v>
      </c>
      <c r="F52" s="3">
        <v>0.50846153846153841</v>
      </c>
      <c r="G52">
        <v>4.1900000000000004</v>
      </c>
      <c r="H52" s="3">
        <v>4.18</v>
      </c>
      <c r="I52" s="3">
        <v>0.98</v>
      </c>
    </row>
    <row r="53" spans="1:9" x14ac:dyDescent="0.25">
      <c r="A53" t="s">
        <v>84</v>
      </c>
      <c r="B53">
        <v>0.1</v>
      </c>
      <c r="C53" s="3">
        <v>4.49</v>
      </c>
      <c r="D53" s="3">
        <v>9.23</v>
      </c>
      <c r="E53" s="3">
        <v>2.8849999999999998</v>
      </c>
      <c r="F53" s="3">
        <v>5.0699999999999994</v>
      </c>
      <c r="G53">
        <v>2.42</v>
      </c>
      <c r="H53" s="3">
        <v>0.82</v>
      </c>
      <c r="I53" s="3">
        <v>5.56</v>
      </c>
    </row>
    <row r="54" spans="1:9" x14ac:dyDescent="0.25">
      <c r="A54" t="s">
        <v>85</v>
      </c>
      <c r="B54">
        <v>4.05</v>
      </c>
      <c r="C54" s="3">
        <v>3.58</v>
      </c>
      <c r="D54" s="3">
        <v>4.91</v>
      </c>
      <c r="E54" s="3">
        <v>1.9899999999999998</v>
      </c>
      <c r="F54" s="3">
        <v>4.4569230769230765</v>
      </c>
      <c r="G54">
        <v>1.1399999999999999</v>
      </c>
      <c r="H54" s="3">
        <v>2.13</v>
      </c>
      <c r="I54" s="3">
        <v>3.97</v>
      </c>
    </row>
    <row r="55" spans="1:9" x14ac:dyDescent="0.25">
      <c r="A55" t="s">
        <v>86</v>
      </c>
      <c r="B55">
        <v>6.84</v>
      </c>
      <c r="C55" s="3">
        <v>3.2</v>
      </c>
      <c r="D55" s="3">
        <v>3.76</v>
      </c>
      <c r="E55" s="3">
        <v>8.1199999999999992</v>
      </c>
      <c r="F55" s="3">
        <v>6.1550000000000002</v>
      </c>
      <c r="G55">
        <v>5.29</v>
      </c>
      <c r="H55" s="3">
        <v>2.44</v>
      </c>
      <c r="I55" s="3">
        <v>4.74</v>
      </c>
    </row>
    <row r="56" spans="1:9" x14ac:dyDescent="0.25">
      <c r="A56" t="s">
        <v>87</v>
      </c>
      <c r="B56">
        <v>3.53</v>
      </c>
      <c r="C56" s="3">
        <v>2.64</v>
      </c>
      <c r="D56" s="3">
        <v>0.54</v>
      </c>
      <c r="E56" s="3">
        <v>1.53</v>
      </c>
      <c r="F56" s="3">
        <v>0.37428571428571422</v>
      </c>
      <c r="G56">
        <v>2.2200000000000002</v>
      </c>
      <c r="H56" s="3">
        <v>2.38</v>
      </c>
      <c r="I56" s="3">
        <v>0.46</v>
      </c>
    </row>
    <row r="57" spans="1:9" x14ac:dyDescent="0.25">
      <c r="A57" t="s">
        <v>88</v>
      </c>
      <c r="B57">
        <v>4.13</v>
      </c>
      <c r="C57" s="3">
        <v>7.3</v>
      </c>
      <c r="D57" s="3">
        <v>1.1299999999999999</v>
      </c>
      <c r="E57" s="3">
        <v>2.7</v>
      </c>
      <c r="F57" s="3">
        <v>1.1766666666666665</v>
      </c>
      <c r="G57">
        <v>3.14</v>
      </c>
      <c r="H57" s="3">
        <v>0.7</v>
      </c>
      <c r="I57" s="3">
        <v>2.27</v>
      </c>
    </row>
    <row r="58" spans="1:9" x14ac:dyDescent="0.25">
      <c r="A58" t="s">
        <v>171</v>
      </c>
      <c r="B58" s="3">
        <f>SUM(B46:B57)</f>
        <v>41.410000000000004</v>
      </c>
      <c r="C58" s="3">
        <f t="shared" ref="C58" si="17">SUM(C46:C57)</f>
        <v>65.64</v>
      </c>
      <c r="D58" s="3">
        <f t="shared" ref="D58" si="18">SUM(D46:D57)</f>
        <v>42.27</v>
      </c>
      <c r="E58" s="3">
        <f t="shared" ref="E58" si="19">SUM(E46:E57)</f>
        <v>37.785000000000004</v>
      </c>
      <c r="F58" s="3">
        <f t="shared" ref="F58" si="20">SUM(F46:F57)</f>
        <v>34.351026473526474</v>
      </c>
      <c r="G58" s="3">
        <f t="shared" ref="G58" si="21">SUM(G46:G57)</f>
        <v>49.12</v>
      </c>
      <c r="H58" s="3">
        <f t="shared" ref="H58" si="22">SUM(H46:H57)</f>
        <v>28.38</v>
      </c>
      <c r="I58" s="3">
        <f t="shared" ref="I58" si="23">SUM(I46:I57)</f>
        <v>31.859999999999996</v>
      </c>
    </row>
    <row r="59" spans="1:9" x14ac:dyDescent="0.25">
      <c r="C59" s="3"/>
      <c r="D59" s="3"/>
      <c r="E59" s="3"/>
      <c r="F59" s="3"/>
      <c r="H59" s="3"/>
      <c r="I59" s="3"/>
    </row>
    <row r="60" spans="1:9" x14ac:dyDescent="0.25">
      <c r="A60" t="s">
        <v>89</v>
      </c>
      <c r="B60">
        <v>6.05</v>
      </c>
      <c r="C60" s="3">
        <v>4.4800000000000004</v>
      </c>
      <c r="D60" s="3">
        <v>0.7</v>
      </c>
      <c r="E60" s="3">
        <v>0.66</v>
      </c>
      <c r="F60" s="3">
        <v>0.16384615384615384</v>
      </c>
      <c r="G60">
        <v>3</v>
      </c>
      <c r="H60" s="3">
        <v>1.8</v>
      </c>
      <c r="I60" s="3">
        <v>1.0900000000000001</v>
      </c>
    </row>
    <row r="61" spans="1:9" x14ac:dyDescent="0.25">
      <c r="A61" t="s">
        <v>90</v>
      </c>
      <c r="B61">
        <v>2.71</v>
      </c>
      <c r="C61" s="3">
        <v>2.8</v>
      </c>
      <c r="D61" s="3">
        <v>1.29</v>
      </c>
      <c r="E61" s="3">
        <v>1.07</v>
      </c>
      <c r="F61" s="3">
        <v>1.212142857142857</v>
      </c>
      <c r="G61">
        <v>3.53</v>
      </c>
      <c r="H61" s="3">
        <v>0.41</v>
      </c>
      <c r="I61" s="3">
        <v>0.79</v>
      </c>
    </row>
    <row r="62" spans="1:9" x14ac:dyDescent="0.25">
      <c r="A62" t="s">
        <v>91</v>
      </c>
      <c r="B62">
        <v>9.66</v>
      </c>
      <c r="C62" s="3">
        <v>4.0599999999999996</v>
      </c>
      <c r="D62" s="3">
        <v>0.67</v>
      </c>
      <c r="E62" s="3">
        <v>2.1</v>
      </c>
      <c r="F62" s="3">
        <v>0.90928571428571436</v>
      </c>
      <c r="G62">
        <v>8.85</v>
      </c>
      <c r="H62" s="3">
        <v>2.62</v>
      </c>
      <c r="I62" s="3">
        <v>0.78</v>
      </c>
    </row>
    <row r="63" spans="1:9" x14ac:dyDescent="0.25">
      <c r="A63" t="s">
        <v>92</v>
      </c>
      <c r="B63">
        <v>6.93</v>
      </c>
      <c r="C63" s="3">
        <v>8.31</v>
      </c>
      <c r="D63" s="3">
        <v>2.85</v>
      </c>
      <c r="E63" s="3">
        <v>4.32</v>
      </c>
      <c r="F63" s="3">
        <v>2.4507142857142861</v>
      </c>
      <c r="G63">
        <v>5.94</v>
      </c>
      <c r="H63" s="3">
        <v>4.3600000000000003</v>
      </c>
      <c r="I63" s="3">
        <v>2.46</v>
      </c>
    </row>
    <row r="64" spans="1:9" x14ac:dyDescent="0.25">
      <c r="A64" t="s">
        <v>93</v>
      </c>
      <c r="B64">
        <v>13.99</v>
      </c>
      <c r="C64" s="3">
        <v>4.41</v>
      </c>
      <c r="D64" s="3">
        <v>4.9000000000000004</v>
      </c>
      <c r="E64" s="3">
        <v>7.5149999999999997</v>
      </c>
      <c r="F64" s="3">
        <v>10.530000000000001</v>
      </c>
      <c r="G64">
        <v>11.15</v>
      </c>
      <c r="H64" s="3">
        <v>19.48</v>
      </c>
      <c r="I64" s="3">
        <v>9.58</v>
      </c>
    </row>
    <row r="65" spans="1:9" x14ac:dyDescent="0.25">
      <c r="A65" t="s">
        <v>94</v>
      </c>
      <c r="B65">
        <v>6.42</v>
      </c>
      <c r="C65" s="3">
        <v>10.87</v>
      </c>
      <c r="D65" s="3">
        <v>8.82</v>
      </c>
      <c r="E65" s="3">
        <v>6.33</v>
      </c>
      <c r="F65" s="3">
        <v>7.1415384615384605</v>
      </c>
      <c r="G65">
        <v>2.54</v>
      </c>
      <c r="H65" s="3">
        <v>5.77</v>
      </c>
      <c r="I65" s="3">
        <v>6.29</v>
      </c>
    </row>
    <row r="66" spans="1:9" x14ac:dyDescent="0.25">
      <c r="A66" t="s">
        <v>95</v>
      </c>
      <c r="B66">
        <v>0.13</v>
      </c>
      <c r="C66" s="3">
        <v>4.87</v>
      </c>
      <c r="D66" s="3">
        <v>8.44</v>
      </c>
      <c r="E66" s="3">
        <v>6.05</v>
      </c>
      <c r="F66" s="3">
        <v>3.6069230769230765</v>
      </c>
      <c r="G66">
        <v>2.13</v>
      </c>
      <c r="H66" s="3">
        <v>7.31</v>
      </c>
      <c r="I66" s="3">
        <v>9.61</v>
      </c>
    </row>
    <row r="67" spans="1:9" x14ac:dyDescent="0.25">
      <c r="A67" t="s">
        <v>96</v>
      </c>
      <c r="B67">
        <v>4.8099999999999996</v>
      </c>
      <c r="C67" s="3">
        <v>3.07</v>
      </c>
      <c r="D67" s="3">
        <v>3.9</v>
      </c>
      <c r="E67" s="3">
        <v>3.77</v>
      </c>
      <c r="F67" s="3">
        <v>4.0130769230769232</v>
      </c>
      <c r="G67">
        <v>2.46</v>
      </c>
      <c r="H67" s="3">
        <v>1.17</v>
      </c>
      <c r="I67" s="3">
        <v>3.23</v>
      </c>
    </row>
    <row r="68" spans="1:9" x14ac:dyDescent="0.25">
      <c r="A68" t="s">
        <v>97</v>
      </c>
      <c r="B68">
        <v>0.65</v>
      </c>
      <c r="C68" s="3">
        <v>3.81</v>
      </c>
      <c r="D68" s="3">
        <v>5.53</v>
      </c>
      <c r="E68" s="3">
        <v>0.7</v>
      </c>
      <c r="F68" s="3">
        <v>5.8453846153846163</v>
      </c>
      <c r="G68">
        <v>2.99</v>
      </c>
      <c r="H68" s="3">
        <v>1.06</v>
      </c>
      <c r="I68" s="3">
        <v>5.28</v>
      </c>
    </row>
    <row r="69" spans="1:9" x14ac:dyDescent="0.25">
      <c r="A69" t="s">
        <v>98</v>
      </c>
      <c r="B69">
        <v>7.64</v>
      </c>
      <c r="C69" s="3">
        <v>8.1300000000000008</v>
      </c>
      <c r="D69" s="3">
        <v>1.42</v>
      </c>
      <c r="E69" s="3">
        <v>1</v>
      </c>
      <c r="F69" s="3">
        <v>0.63909090909090904</v>
      </c>
      <c r="G69">
        <v>3.73</v>
      </c>
      <c r="H69" s="3">
        <v>3.45</v>
      </c>
      <c r="I69" s="3">
        <v>0.96</v>
      </c>
    </row>
    <row r="70" spans="1:9" x14ac:dyDescent="0.25">
      <c r="A70" t="s">
        <v>99</v>
      </c>
      <c r="B70">
        <v>10.050000000000001</v>
      </c>
      <c r="C70" s="3">
        <v>9.06</v>
      </c>
      <c r="D70" s="3">
        <v>3.37</v>
      </c>
      <c r="E70" s="3">
        <v>9.24</v>
      </c>
      <c r="F70" s="3">
        <v>2.3237500000000004</v>
      </c>
      <c r="G70">
        <v>10.83</v>
      </c>
      <c r="H70" s="3">
        <v>4.57</v>
      </c>
      <c r="I70" s="3">
        <v>4.9400000000000004</v>
      </c>
    </row>
    <row r="71" spans="1:9" x14ac:dyDescent="0.25">
      <c r="A71" t="s">
        <v>100</v>
      </c>
      <c r="B71">
        <v>8.33</v>
      </c>
      <c r="C71" s="3">
        <v>5.46</v>
      </c>
      <c r="D71" s="3">
        <v>5.5</v>
      </c>
      <c r="E71" s="3">
        <v>8.0500000000000007</v>
      </c>
      <c r="F71" s="3">
        <v>3.632857142857143</v>
      </c>
      <c r="G71">
        <v>9.83</v>
      </c>
      <c r="H71" s="3">
        <v>3.07</v>
      </c>
      <c r="I71" s="3">
        <v>2.85</v>
      </c>
    </row>
    <row r="72" spans="1:9" x14ac:dyDescent="0.25">
      <c r="A72" t="s">
        <v>171</v>
      </c>
      <c r="B72" s="3">
        <f>SUM(B60:B71)</f>
        <v>77.37</v>
      </c>
      <c r="C72" s="3">
        <f t="shared" ref="C72" si="24">SUM(C60:C71)</f>
        <v>69.33</v>
      </c>
      <c r="D72" s="3">
        <f t="shared" ref="D72" si="25">SUM(D60:D71)</f>
        <v>47.39</v>
      </c>
      <c r="E72" s="3">
        <f t="shared" ref="E72" si="26">SUM(E60:E71)</f>
        <v>50.805000000000007</v>
      </c>
      <c r="F72" s="3">
        <f t="shared" ref="F72" si="27">SUM(F60:F71)</f>
        <v>42.468610139860139</v>
      </c>
      <c r="G72" s="3">
        <f t="shared" ref="G72" si="28">SUM(G60:G71)</f>
        <v>66.98</v>
      </c>
      <c r="H72" s="3">
        <f t="shared" ref="H72" si="29">SUM(H60:H71)</f>
        <v>55.070000000000007</v>
      </c>
      <c r="I72" s="3">
        <f t="shared" ref="I72" si="30">SUM(I60:I71)</f>
        <v>47.86</v>
      </c>
    </row>
    <row r="73" spans="1:9" x14ac:dyDescent="0.25">
      <c r="C73" s="3"/>
      <c r="D73" s="3"/>
      <c r="E73" s="3"/>
      <c r="F73" s="3"/>
      <c r="H73" s="3"/>
      <c r="I73" s="3"/>
    </row>
    <row r="74" spans="1:9" x14ac:dyDescent="0.25">
      <c r="A74" t="s">
        <v>101</v>
      </c>
      <c r="B74">
        <v>1.78</v>
      </c>
      <c r="C74" s="3">
        <v>6.02</v>
      </c>
      <c r="D74" s="3">
        <v>0.77</v>
      </c>
      <c r="E74" s="3">
        <v>0.86499999999999999</v>
      </c>
      <c r="F74" s="3">
        <v>0.6677777777777778</v>
      </c>
      <c r="G74">
        <v>3.11</v>
      </c>
      <c r="H74" s="3">
        <v>0.11</v>
      </c>
      <c r="I74" s="3">
        <v>0.83</v>
      </c>
    </row>
    <row r="75" spans="1:9" x14ac:dyDescent="0.25">
      <c r="A75" t="s">
        <v>102</v>
      </c>
      <c r="B75">
        <v>2.64</v>
      </c>
      <c r="C75" s="3">
        <v>4.0599999999999996</v>
      </c>
      <c r="D75" s="3">
        <v>0.94</v>
      </c>
      <c r="E75" s="3">
        <v>0.65</v>
      </c>
      <c r="F75" s="3">
        <v>0.51222222222222213</v>
      </c>
      <c r="G75">
        <v>1.92</v>
      </c>
      <c r="H75" s="3">
        <v>1.35</v>
      </c>
      <c r="I75" s="3">
        <v>0.37</v>
      </c>
    </row>
    <row r="76" spans="1:9" x14ac:dyDescent="0.25">
      <c r="A76" t="s">
        <v>103</v>
      </c>
      <c r="B76">
        <v>11.38</v>
      </c>
      <c r="C76" s="3">
        <v>9.0399999999999991</v>
      </c>
      <c r="D76" s="3">
        <v>1.93</v>
      </c>
      <c r="E76" s="3">
        <v>2.73</v>
      </c>
      <c r="F76" s="3">
        <v>1.4890000000000001</v>
      </c>
      <c r="G76">
        <v>12.35</v>
      </c>
      <c r="H76" s="3">
        <v>1.02</v>
      </c>
      <c r="I76" s="3">
        <v>2.2400000000000002</v>
      </c>
    </row>
    <row r="77" spans="1:9" x14ac:dyDescent="0.25">
      <c r="A77" t="s">
        <v>104</v>
      </c>
      <c r="B77">
        <v>12.63</v>
      </c>
      <c r="C77" s="3">
        <v>3.9</v>
      </c>
      <c r="D77" s="3">
        <v>3.1</v>
      </c>
      <c r="E77" s="3">
        <v>3.335</v>
      </c>
      <c r="F77" s="3">
        <v>4.3360000000000003</v>
      </c>
      <c r="G77">
        <v>6.92</v>
      </c>
      <c r="H77" s="3">
        <v>7.31</v>
      </c>
      <c r="I77" s="3">
        <v>7.16</v>
      </c>
    </row>
    <row r="78" spans="1:9" x14ac:dyDescent="0.25">
      <c r="A78" t="s">
        <v>105</v>
      </c>
      <c r="B78">
        <v>5.3</v>
      </c>
      <c r="C78" s="3">
        <v>7.54</v>
      </c>
      <c r="D78" s="3">
        <v>3.36</v>
      </c>
      <c r="E78" s="3">
        <v>5.13</v>
      </c>
      <c r="F78" s="3">
        <v>8.1785714285714288</v>
      </c>
      <c r="G78">
        <v>3.11</v>
      </c>
      <c r="H78" s="3">
        <v>2.63</v>
      </c>
      <c r="I78" s="3">
        <v>9.18</v>
      </c>
    </row>
    <row r="79" spans="1:9" x14ac:dyDescent="0.25">
      <c r="A79" t="s">
        <v>106</v>
      </c>
      <c r="B79">
        <v>2.2200000000000002</v>
      </c>
      <c r="C79" s="3">
        <v>11.42</v>
      </c>
      <c r="D79" s="3">
        <v>2.4</v>
      </c>
      <c r="E79" s="3">
        <v>1.48</v>
      </c>
      <c r="F79" s="3">
        <v>2.0011111111111108</v>
      </c>
      <c r="G79">
        <v>1.94</v>
      </c>
      <c r="H79" s="3">
        <v>3.3</v>
      </c>
      <c r="I79" s="3">
        <v>2.52</v>
      </c>
    </row>
    <row r="80" spans="1:9" x14ac:dyDescent="0.25">
      <c r="A80" t="s">
        <v>107</v>
      </c>
      <c r="B80">
        <v>0.23</v>
      </c>
      <c r="C80" s="3">
        <v>6.4</v>
      </c>
      <c r="D80" s="3">
        <v>8.23</v>
      </c>
      <c r="E80" s="3">
        <v>6.0250000000000004</v>
      </c>
      <c r="F80" s="3">
        <v>3.7771428571428571</v>
      </c>
      <c r="G80">
        <v>5.93</v>
      </c>
      <c r="H80" s="3">
        <v>3.65</v>
      </c>
      <c r="I80" s="3">
        <v>5.53</v>
      </c>
    </row>
    <row r="81" spans="1:9" x14ac:dyDescent="0.25">
      <c r="A81" t="s">
        <v>108</v>
      </c>
      <c r="B81">
        <v>9.6199999999999992</v>
      </c>
      <c r="C81" s="3">
        <v>21.36</v>
      </c>
      <c r="D81" s="3">
        <v>6.48</v>
      </c>
      <c r="E81" s="3">
        <v>8.39</v>
      </c>
      <c r="F81" s="3">
        <v>5.1957142857142857</v>
      </c>
      <c r="G81">
        <v>7.63</v>
      </c>
      <c r="H81" s="3">
        <v>0.55000000000000004</v>
      </c>
      <c r="I81" s="3">
        <v>6.19</v>
      </c>
    </row>
    <row r="82" spans="1:9" x14ac:dyDescent="0.25">
      <c r="A82" t="s">
        <v>109</v>
      </c>
      <c r="B82">
        <v>2.4</v>
      </c>
      <c r="C82" s="3">
        <v>6.7</v>
      </c>
      <c r="D82" s="3">
        <v>5.29</v>
      </c>
      <c r="E82" s="3">
        <v>4.16</v>
      </c>
      <c r="F82" s="3">
        <v>3.3733333333333331</v>
      </c>
      <c r="G82">
        <v>1.06</v>
      </c>
      <c r="H82" s="3">
        <v>4.26</v>
      </c>
      <c r="I82" s="3">
        <v>8.2200000000000006</v>
      </c>
    </row>
    <row r="83" spans="1:9" x14ac:dyDescent="0.25">
      <c r="A83" t="s">
        <v>110</v>
      </c>
      <c r="B83">
        <v>1.1399999999999999</v>
      </c>
      <c r="C83" s="3">
        <v>0.77</v>
      </c>
      <c r="D83" s="3">
        <v>1.1100000000000001</v>
      </c>
      <c r="E83" s="3">
        <v>0.84000000000000008</v>
      </c>
      <c r="F83" s="3">
        <v>1.5428571428571427</v>
      </c>
      <c r="G83">
        <v>2.13</v>
      </c>
      <c r="H83" s="3">
        <v>0.82</v>
      </c>
      <c r="I83" s="3">
        <v>1.3</v>
      </c>
    </row>
    <row r="84" spans="1:9" x14ac:dyDescent="0.25">
      <c r="A84" t="s">
        <v>111</v>
      </c>
      <c r="B84">
        <v>3.22</v>
      </c>
      <c r="C84" s="3">
        <v>2.69</v>
      </c>
      <c r="D84" s="3">
        <v>1.8</v>
      </c>
      <c r="E84" s="3">
        <v>1.0150000000000001</v>
      </c>
      <c r="F84" s="3">
        <v>0.84833333333333327</v>
      </c>
      <c r="G84">
        <v>2.7</v>
      </c>
      <c r="H84" s="3">
        <v>0.52</v>
      </c>
      <c r="I84" s="3">
        <v>0.21</v>
      </c>
    </row>
    <row r="85" spans="1:9" x14ac:dyDescent="0.25">
      <c r="A85" t="s">
        <v>112</v>
      </c>
      <c r="B85">
        <v>4.12</v>
      </c>
      <c r="C85" s="3">
        <v>7.88</v>
      </c>
      <c r="D85" s="3">
        <v>1.43</v>
      </c>
      <c r="E85" s="3">
        <v>1.83</v>
      </c>
      <c r="F85" s="3">
        <v>1.2188888888888891</v>
      </c>
      <c r="G85">
        <v>3.31</v>
      </c>
      <c r="H85" s="3">
        <v>0.8</v>
      </c>
      <c r="I85" s="3">
        <v>1.02</v>
      </c>
    </row>
    <row r="86" spans="1:9" x14ac:dyDescent="0.25">
      <c r="A86" t="s">
        <v>171</v>
      </c>
      <c r="B86" s="3">
        <f>SUM(B74:B85)</f>
        <v>56.679999999999986</v>
      </c>
      <c r="C86" s="3">
        <f t="shared" ref="C86" si="31">SUM(C74:C85)</f>
        <v>87.779999999999987</v>
      </c>
      <c r="D86" s="3">
        <f t="shared" ref="D86" si="32">SUM(D74:D85)</f>
        <v>36.839999999999996</v>
      </c>
      <c r="E86" s="3">
        <f t="shared" ref="E86" si="33">SUM(E74:E85)</f>
        <v>36.450000000000003</v>
      </c>
      <c r="F86" s="3">
        <f t="shared" ref="F86" si="34">SUM(F74:F85)</f>
        <v>33.140952380952378</v>
      </c>
      <c r="G86" s="3">
        <f t="shared" ref="G86" si="35">SUM(G74:G85)</f>
        <v>52.110000000000014</v>
      </c>
      <c r="H86" s="3">
        <f t="shared" ref="H86" si="36">SUM(H74:H85)</f>
        <v>26.32</v>
      </c>
      <c r="I86" s="3">
        <f t="shared" ref="I86" si="37">SUM(I74:I85)</f>
        <v>44.77</v>
      </c>
    </row>
    <row r="87" spans="1:9" x14ac:dyDescent="0.25">
      <c r="C87" s="3"/>
      <c r="D87" s="3"/>
      <c r="E87" s="3"/>
      <c r="F87" s="3"/>
      <c r="H87" s="3"/>
      <c r="I87" s="3"/>
    </row>
    <row r="88" spans="1:9" x14ac:dyDescent="0.25">
      <c r="A88" t="s">
        <v>113</v>
      </c>
      <c r="B88">
        <v>5.58</v>
      </c>
      <c r="C88" s="3">
        <v>10</v>
      </c>
      <c r="D88" s="3">
        <v>1.92</v>
      </c>
      <c r="E88" s="3">
        <v>1.1749999999999998</v>
      </c>
      <c r="F88" s="3">
        <v>0.83666666666666667</v>
      </c>
      <c r="G88">
        <v>2.41</v>
      </c>
      <c r="H88" s="3">
        <v>1.57</v>
      </c>
      <c r="I88" s="3">
        <v>1.2</v>
      </c>
    </row>
    <row r="89" spans="1:9" x14ac:dyDescent="0.25">
      <c r="A89" t="s">
        <v>114</v>
      </c>
      <c r="B89">
        <v>3.09</v>
      </c>
      <c r="C89" s="3">
        <v>2.93</v>
      </c>
      <c r="D89" s="3">
        <v>0.95</v>
      </c>
      <c r="E89" s="3">
        <v>0.495</v>
      </c>
      <c r="F89" s="3">
        <v>0.45125000000000004</v>
      </c>
      <c r="G89">
        <v>3.16</v>
      </c>
      <c r="H89" s="3">
        <v>3.12</v>
      </c>
      <c r="I89" s="3">
        <v>0.18</v>
      </c>
    </row>
    <row r="90" spans="1:9" x14ac:dyDescent="0.25">
      <c r="A90" t="s">
        <v>115</v>
      </c>
      <c r="B90">
        <v>2.72</v>
      </c>
      <c r="C90" s="3">
        <v>6.77</v>
      </c>
      <c r="D90" s="3">
        <v>3.26</v>
      </c>
      <c r="E90" s="3">
        <v>5.32</v>
      </c>
      <c r="F90" s="3">
        <v>1.86</v>
      </c>
      <c r="G90">
        <v>3.79</v>
      </c>
      <c r="H90" s="3">
        <v>2.61</v>
      </c>
      <c r="I90" s="3">
        <v>4.01</v>
      </c>
    </row>
    <row r="91" spans="1:9" x14ac:dyDescent="0.25">
      <c r="A91" t="s">
        <v>116</v>
      </c>
      <c r="B91">
        <v>4.3899999999999997</v>
      </c>
      <c r="C91" s="3">
        <v>4.1399999999999997</v>
      </c>
      <c r="D91" s="3">
        <v>3.67</v>
      </c>
      <c r="E91" s="3">
        <v>8.754999999999999</v>
      </c>
      <c r="F91" s="3">
        <v>2.06</v>
      </c>
      <c r="G91">
        <v>10.35</v>
      </c>
      <c r="H91" s="3">
        <v>6.19</v>
      </c>
      <c r="I91" s="3">
        <v>6.08</v>
      </c>
    </row>
    <row r="92" spans="1:9" x14ac:dyDescent="0.25">
      <c r="A92" t="s">
        <v>117</v>
      </c>
      <c r="B92">
        <v>5.87</v>
      </c>
      <c r="C92" s="3">
        <v>12.72</v>
      </c>
      <c r="D92" s="3">
        <v>4.8099999999999996</v>
      </c>
      <c r="E92" s="3">
        <v>7.89</v>
      </c>
      <c r="F92" s="3">
        <v>6.56</v>
      </c>
      <c r="G92">
        <v>7.84</v>
      </c>
      <c r="H92" s="3">
        <v>1.1000000000000001</v>
      </c>
      <c r="I92" s="3">
        <v>3.67</v>
      </c>
    </row>
    <row r="93" spans="1:9" x14ac:dyDescent="0.25">
      <c r="A93" t="s">
        <v>118</v>
      </c>
      <c r="B93">
        <v>5.55</v>
      </c>
      <c r="C93" s="3">
        <v>16.03</v>
      </c>
      <c r="D93" s="3">
        <v>3.17</v>
      </c>
      <c r="E93" s="3">
        <v>3.49</v>
      </c>
      <c r="F93" s="3">
        <v>6.2872727272727271</v>
      </c>
      <c r="G93">
        <v>4.8</v>
      </c>
      <c r="H93" s="3">
        <v>0.11</v>
      </c>
      <c r="I93" s="3">
        <v>6.54</v>
      </c>
    </row>
    <row r="94" spans="1:9" x14ac:dyDescent="0.25">
      <c r="A94" t="s">
        <v>119</v>
      </c>
      <c r="B94">
        <v>2.86</v>
      </c>
      <c r="C94" s="3">
        <v>3.23</v>
      </c>
      <c r="D94" s="3">
        <v>1.5</v>
      </c>
      <c r="E94" s="3">
        <v>4.1449999999999996</v>
      </c>
      <c r="F94" s="3">
        <v>5.1475</v>
      </c>
      <c r="G94">
        <v>4.93</v>
      </c>
      <c r="H94" s="3">
        <v>1.31</v>
      </c>
      <c r="I94" s="3">
        <v>4.8499999999999996</v>
      </c>
    </row>
    <row r="95" spans="1:9" x14ac:dyDescent="0.25">
      <c r="A95" t="s">
        <v>120</v>
      </c>
      <c r="B95">
        <v>7.17</v>
      </c>
      <c r="C95" s="3">
        <v>11.79</v>
      </c>
      <c r="D95" s="3">
        <v>3.64</v>
      </c>
      <c r="E95" s="3">
        <v>5.68</v>
      </c>
      <c r="F95" s="3">
        <v>3.6084615384615382</v>
      </c>
      <c r="G95">
        <v>4.76</v>
      </c>
      <c r="H95" s="3">
        <v>7.14</v>
      </c>
      <c r="I95" s="3">
        <v>7.08</v>
      </c>
    </row>
    <row r="96" spans="1:9" x14ac:dyDescent="0.25">
      <c r="A96" t="s">
        <v>121</v>
      </c>
      <c r="B96">
        <v>0.61</v>
      </c>
      <c r="C96" s="3">
        <v>2.3199999999999998</v>
      </c>
      <c r="D96" s="3">
        <v>3.17</v>
      </c>
      <c r="E96" s="3">
        <v>2.68</v>
      </c>
      <c r="F96" s="3">
        <v>3.5938461538461537</v>
      </c>
      <c r="G96">
        <v>0.4</v>
      </c>
      <c r="H96" s="3">
        <v>3.71</v>
      </c>
      <c r="I96" s="3">
        <v>1.63</v>
      </c>
    </row>
    <row r="97" spans="1:9" x14ac:dyDescent="0.25">
      <c r="A97" t="s">
        <v>122</v>
      </c>
      <c r="B97">
        <v>2.11</v>
      </c>
      <c r="C97" s="3">
        <v>5.28</v>
      </c>
      <c r="D97" s="3">
        <v>5.01</v>
      </c>
      <c r="E97" s="3">
        <v>5.92</v>
      </c>
      <c r="F97" s="3">
        <v>4.3207692307692307</v>
      </c>
      <c r="G97">
        <v>1.26</v>
      </c>
      <c r="H97" s="3">
        <v>6.05</v>
      </c>
      <c r="I97" s="3">
        <v>2.99</v>
      </c>
    </row>
    <row r="98" spans="1:9" x14ac:dyDescent="0.25">
      <c r="A98" t="s">
        <v>123</v>
      </c>
      <c r="B98">
        <v>1.53</v>
      </c>
      <c r="C98" s="3">
        <v>3.34</v>
      </c>
      <c r="D98" s="3">
        <v>0.3</v>
      </c>
      <c r="E98" s="3">
        <v>0.38500000000000001</v>
      </c>
      <c r="F98" s="3">
        <v>0.84928571428571431</v>
      </c>
      <c r="G98">
        <v>0.75</v>
      </c>
      <c r="H98" s="3">
        <v>7.0000000000000007E-2</v>
      </c>
      <c r="I98" s="3">
        <v>0.09</v>
      </c>
    </row>
    <row r="99" spans="1:9" x14ac:dyDescent="0.25">
      <c r="A99" t="s">
        <v>124</v>
      </c>
      <c r="B99">
        <v>7.21</v>
      </c>
      <c r="C99" s="3">
        <v>7.88</v>
      </c>
      <c r="D99" s="3">
        <v>0.31</v>
      </c>
      <c r="E99" s="3">
        <v>0.52500000000000002</v>
      </c>
      <c r="F99" s="3">
        <v>0.60384615384615392</v>
      </c>
      <c r="G99">
        <v>7.06</v>
      </c>
      <c r="H99" s="3">
        <v>0.69</v>
      </c>
      <c r="I99" s="3">
        <v>0.28999999999999998</v>
      </c>
    </row>
    <row r="100" spans="1:9" x14ac:dyDescent="0.25">
      <c r="A100" t="s">
        <v>171</v>
      </c>
      <c r="B100" s="3">
        <f>SUM(B88:B99)</f>
        <v>48.690000000000005</v>
      </c>
      <c r="C100" s="3">
        <f t="shared" ref="C100" si="38">SUM(C88:C99)</f>
        <v>86.429999999999993</v>
      </c>
      <c r="D100" s="3">
        <f t="shared" ref="D100" si="39">SUM(D88:D99)</f>
        <v>31.71</v>
      </c>
      <c r="E100" s="3">
        <f t="shared" ref="E100" si="40">SUM(E88:E99)</f>
        <v>46.46</v>
      </c>
      <c r="F100" s="3">
        <f t="shared" ref="F100" si="41">SUM(F88:F99)</f>
        <v>36.178898185148185</v>
      </c>
      <c r="G100" s="3">
        <f t="shared" ref="G100" si="42">SUM(G88:G99)</f>
        <v>51.51</v>
      </c>
      <c r="H100" s="3">
        <f t="shared" ref="H100" si="43">SUM(H88:H99)</f>
        <v>33.67</v>
      </c>
      <c r="I100" s="3">
        <f t="shared" ref="I100" si="44">SUM(I88:I99)</f>
        <v>38.610000000000007</v>
      </c>
    </row>
    <row r="101" spans="1:9" x14ac:dyDescent="0.25">
      <c r="C101" s="3"/>
      <c r="D101" s="3"/>
      <c r="E101" s="3"/>
      <c r="F101" s="3"/>
      <c r="H101" s="3"/>
      <c r="I101" s="3"/>
    </row>
    <row r="102" spans="1:9" x14ac:dyDescent="0.25">
      <c r="A102" t="s">
        <v>125</v>
      </c>
      <c r="B102">
        <v>2.97</v>
      </c>
      <c r="C102" s="3">
        <v>8.09</v>
      </c>
      <c r="D102" s="3">
        <v>1.23</v>
      </c>
      <c r="E102" s="3">
        <v>2.19</v>
      </c>
      <c r="F102" s="3">
        <v>0.76153846153846139</v>
      </c>
      <c r="G102">
        <v>2.4500000000000002</v>
      </c>
      <c r="H102" s="3">
        <v>0.2</v>
      </c>
      <c r="I102" s="3">
        <v>0.82</v>
      </c>
    </row>
    <row r="103" spans="1:9" x14ac:dyDescent="0.25">
      <c r="A103" t="s">
        <v>126</v>
      </c>
      <c r="B103">
        <v>8.94</v>
      </c>
      <c r="C103" s="3">
        <v>8.18</v>
      </c>
      <c r="D103" s="3">
        <v>1.55</v>
      </c>
      <c r="E103" s="3">
        <v>3.31</v>
      </c>
      <c r="F103" s="3">
        <v>1.0327272727272729</v>
      </c>
      <c r="G103">
        <v>13.47</v>
      </c>
      <c r="H103" s="3">
        <v>2.63</v>
      </c>
      <c r="I103" s="3">
        <v>0.9</v>
      </c>
    </row>
    <row r="104" spans="1:9" x14ac:dyDescent="0.25">
      <c r="A104" t="s">
        <v>127</v>
      </c>
      <c r="B104">
        <v>4.8600000000000003</v>
      </c>
      <c r="C104" s="3">
        <v>4.26</v>
      </c>
      <c r="D104" s="3">
        <v>2.58</v>
      </c>
      <c r="E104" s="3">
        <v>3.415</v>
      </c>
      <c r="F104" s="3">
        <v>1.9407692307692306</v>
      </c>
      <c r="G104">
        <v>4.33</v>
      </c>
      <c r="H104" s="3">
        <v>0.61</v>
      </c>
      <c r="I104" s="3">
        <v>0.97</v>
      </c>
    </row>
    <row r="105" spans="1:9" x14ac:dyDescent="0.25">
      <c r="A105" t="s">
        <v>128</v>
      </c>
      <c r="B105">
        <v>3.16</v>
      </c>
      <c r="C105" s="3">
        <v>5.56</v>
      </c>
      <c r="D105" s="3">
        <v>1.31</v>
      </c>
      <c r="E105" s="3">
        <v>1.0899999999999999</v>
      </c>
      <c r="F105" s="3">
        <v>0.94636363636363641</v>
      </c>
      <c r="G105">
        <v>5.8</v>
      </c>
      <c r="H105" s="3">
        <v>2.2799999999999998</v>
      </c>
      <c r="I105" s="3">
        <v>1.04</v>
      </c>
    </row>
    <row r="106" spans="1:9" x14ac:dyDescent="0.25">
      <c r="A106" t="s">
        <v>129</v>
      </c>
      <c r="B106">
        <v>0.8</v>
      </c>
      <c r="C106" s="3">
        <v>4.34</v>
      </c>
      <c r="D106" s="3">
        <v>5.19</v>
      </c>
      <c r="E106" s="3">
        <v>3.14</v>
      </c>
      <c r="F106" s="3">
        <v>2.4475000000000002</v>
      </c>
      <c r="G106">
        <v>3.5</v>
      </c>
      <c r="H106" s="3">
        <v>4.3</v>
      </c>
      <c r="I106" s="3">
        <v>3.8</v>
      </c>
    </row>
    <row r="107" spans="1:9" x14ac:dyDescent="0.25">
      <c r="A107" t="s">
        <v>130</v>
      </c>
      <c r="B107">
        <v>1.44</v>
      </c>
      <c r="C107" s="3">
        <v>6.02</v>
      </c>
      <c r="D107" s="3">
        <v>8.69</v>
      </c>
      <c r="E107" s="3">
        <v>1.87</v>
      </c>
      <c r="F107" s="3">
        <v>5.7560000000000002</v>
      </c>
      <c r="G107">
        <v>2.56</v>
      </c>
      <c r="H107" s="3">
        <v>5.99</v>
      </c>
      <c r="I107" s="3">
        <v>4.43</v>
      </c>
    </row>
    <row r="108" spans="1:9" x14ac:dyDescent="0.25">
      <c r="A108" t="s">
        <v>131</v>
      </c>
      <c r="B108">
        <v>2.0299999999999998</v>
      </c>
      <c r="C108" s="3">
        <v>5.45</v>
      </c>
      <c r="D108" s="3">
        <v>4.99</v>
      </c>
      <c r="E108" s="3">
        <v>3.33</v>
      </c>
      <c r="F108" s="3">
        <v>4.8600000000000003</v>
      </c>
      <c r="G108">
        <v>3.81</v>
      </c>
      <c r="H108" s="3">
        <v>2.29</v>
      </c>
      <c r="I108" s="3">
        <v>0.59</v>
      </c>
    </row>
    <row r="109" spans="1:9" x14ac:dyDescent="0.25">
      <c r="A109" t="s">
        <v>132</v>
      </c>
      <c r="B109">
        <v>1.77</v>
      </c>
      <c r="C109" s="3">
        <v>11.48</v>
      </c>
      <c r="D109" s="3">
        <v>4.34</v>
      </c>
      <c r="E109" s="3">
        <v>3.6749999999999998</v>
      </c>
      <c r="F109" s="3">
        <v>4.37</v>
      </c>
      <c r="G109">
        <v>6.57</v>
      </c>
      <c r="H109" s="3">
        <v>9.0399999999999991</v>
      </c>
      <c r="I109" s="3">
        <v>4.79</v>
      </c>
    </row>
    <row r="110" spans="1:9" x14ac:dyDescent="0.25">
      <c r="A110" t="s">
        <v>133</v>
      </c>
      <c r="B110">
        <v>7.04</v>
      </c>
      <c r="C110" s="3">
        <v>14.57</v>
      </c>
      <c r="D110" s="3">
        <v>8.49</v>
      </c>
      <c r="E110" s="3">
        <v>2.15</v>
      </c>
      <c r="F110" s="3">
        <v>8.7349999999999994</v>
      </c>
      <c r="G110">
        <v>6.83</v>
      </c>
      <c r="H110" s="3">
        <v>8.42</v>
      </c>
      <c r="I110" s="3">
        <v>1.31</v>
      </c>
    </row>
    <row r="111" spans="1:9" x14ac:dyDescent="0.25">
      <c r="A111" t="s">
        <v>134</v>
      </c>
      <c r="B111">
        <v>8.44</v>
      </c>
      <c r="C111" s="3">
        <v>5.74</v>
      </c>
      <c r="D111" s="3">
        <v>3.24</v>
      </c>
      <c r="E111" s="3">
        <v>9.07</v>
      </c>
      <c r="F111" s="3">
        <v>3.1824665334665334</v>
      </c>
      <c r="G111">
        <v>7.82</v>
      </c>
      <c r="H111" s="3">
        <v>5.36</v>
      </c>
      <c r="I111" s="3">
        <v>7.09</v>
      </c>
    </row>
    <row r="112" spans="1:9" x14ac:dyDescent="0.25">
      <c r="A112" t="s">
        <v>135</v>
      </c>
      <c r="B112">
        <v>7.46</v>
      </c>
      <c r="C112" s="3">
        <v>7.52</v>
      </c>
      <c r="D112" s="3">
        <v>1.79</v>
      </c>
      <c r="E112" s="3">
        <v>2.9350000000000001</v>
      </c>
      <c r="F112" s="3">
        <v>1.5</v>
      </c>
      <c r="G112">
        <v>6.51</v>
      </c>
      <c r="H112" s="3">
        <v>0.55000000000000004</v>
      </c>
      <c r="I112" s="3">
        <v>1.26</v>
      </c>
    </row>
    <row r="113" spans="1:9" x14ac:dyDescent="0.25">
      <c r="A113" t="s">
        <v>136</v>
      </c>
      <c r="B113">
        <v>9.74</v>
      </c>
      <c r="C113" s="3">
        <v>11.91</v>
      </c>
      <c r="D113" s="3">
        <v>2.4900000000000002</v>
      </c>
      <c r="E113" s="3">
        <v>4.2699999999999996</v>
      </c>
      <c r="F113" s="3">
        <v>4.09</v>
      </c>
      <c r="G113">
        <v>10.77</v>
      </c>
      <c r="H113" s="3">
        <v>4.16</v>
      </c>
      <c r="I113" s="3">
        <v>2.94</v>
      </c>
    </row>
    <row r="114" spans="1:9" x14ac:dyDescent="0.25">
      <c r="A114" t="s">
        <v>171</v>
      </c>
      <c r="B114" s="3">
        <f>SUM(B102:B113)</f>
        <v>58.650000000000006</v>
      </c>
      <c r="C114" s="3">
        <f t="shared" ref="C114" si="45">SUM(C102:C113)</f>
        <v>93.12</v>
      </c>
      <c r="D114" s="3">
        <f t="shared" ref="D114" si="46">SUM(D102:D113)</f>
        <v>45.89</v>
      </c>
      <c r="E114" s="3">
        <f t="shared" ref="E114" si="47">SUM(E102:E113)</f>
        <v>40.444999999999993</v>
      </c>
      <c r="F114" s="3">
        <f t="shared" ref="F114" si="48">SUM(F102:F113)</f>
        <v>39.622365134865134</v>
      </c>
      <c r="G114" s="3">
        <f t="shared" ref="G114" si="49">SUM(G102:G113)</f>
        <v>74.42</v>
      </c>
      <c r="H114" s="3">
        <f t="shared" ref="H114" si="50">SUM(H102:H113)</f>
        <v>45.83</v>
      </c>
      <c r="I114" s="3">
        <f t="shared" ref="I114" si="51">SUM(I102:I113)</f>
        <v>29.94</v>
      </c>
    </row>
    <row r="115" spans="1:9" x14ac:dyDescent="0.25">
      <c r="C115" s="3"/>
      <c r="D115" s="3"/>
      <c r="E115" s="3"/>
      <c r="F115" s="3"/>
      <c r="H115" s="3"/>
      <c r="I115" s="3"/>
    </row>
    <row r="116" spans="1:9" x14ac:dyDescent="0.25">
      <c r="A116" t="s">
        <v>137</v>
      </c>
      <c r="B116">
        <v>3.34</v>
      </c>
      <c r="C116" s="3">
        <v>3.85</v>
      </c>
      <c r="D116" s="3">
        <v>1.44</v>
      </c>
      <c r="E116" s="3">
        <v>3.145</v>
      </c>
      <c r="F116" s="3">
        <v>1.23</v>
      </c>
      <c r="G116">
        <v>4.2</v>
      </c>
      <c r="H116" s="3">
        <v>1.81</v>
      </c>
      <c r="I116" s="3">
        <v>1.52</v>
      </c>
    </row>
    <row r="117" spans="1:9" x14ac:dyDescent="0.25">
      <c r="A117" t="s">
        <v>138</v>
      </c>
      <c r="B117">
        <v>2.17</v>
      </c>
      <c r="C117" s="3">
        <v>4.99</v>
      </c>
      <c r="D117" s="3">
        <v>2.36</v>
      </c>
      <c r="E117" s="3">
        <v>2.4550000000000001</v>
      </c>
      <c r="F117" s="3">
        <v>2.2400000000000002</v>
      </c>
      <c r="G117">
        <v>8.07</v>
      </c>
      <c r="H117" s="3">
        <v>0.74</v>
      </c>
      <c r="I117" s="3">
        <v>1.68</v>
      </c>
    </row>
    <row r="118" spans="1:9" x14ac:dyDescent="0.25">
      <c r="A118" t="s">
        <v>139</v>
      </c>
      <c r="B118">
        <v>2.44</v>
      </c>
      <c r="C118" s="3">
        <v>2.86</v>
      </c>
      <c r="D118" s="3">
        <v>2.13</v>
      </c>
      <c r="E118" s="3">
        <v>4.4849999999999994</v>
      </c>
      <c r="F118" s="3">
        <v>2.36</v>
      </c>
      <c r="G118">
        <v>3.69</v>
      </c>
      <c r="H118" s="3">
        <v>2.7</v>
      </c>
      <c r="I118" s="3">
        <v>2.62</v>
      </c>
    </row>
    <row r="119" spans="1:9" x14ac:dyDescent="0.25">
      <c r="A119" t="s">
        <v>140</v>
      </c>
      <c r="B119">
        <v>9.8800000000000008</v>
      </c>
      <c r="C119" s="3">
        <v>11.17</v>
      </c>
      <c r="D119" s="3">
        <v>1.91</v>
      </c>
      <c r="E119" s="3">
        <v>2.58</v>
      </c>
      <c r="F119" s="3">
        <v>0.96</v>
      </c>
      <c r="G119">
        <v>11.07</v>
      </c>
      <c r="H119" s="3">
        <v>6.16</v>
      </c>
      <c r="I119" s="3">
        <v>2.97</v>
      </c>
    </row>
    <row r="120" spans="1:9" x14ac:dyDescent="0.25">
      <c r="A120" t="s">
        <v>141</v>
      </c>
      <c r="B120">
        <v>9.8699999999999992</v>
      </c>
      <c r="C120" s="3">
        <v>11.09</v>
      </c>
      <c r="D120" s="3">
        <v>9.57</v>
      </c>
      <c r="E120" s="3">
        <v>8.2899999999999991</v>
      </c>
      <c r="F120" s="3">
        <v>6.7419841269841276</v>
      </c>
      <c r="G120">
        <v>12.39</v>
      </c>
      <c r="H120" s="3">
        <v>12.49</v>
      </c>
      <c r="I120" s="3">
        <v>10.1</v>
      </c>
    </row>
    <row r="121" spans="1:9" x14ac:dyDescent="0.25">
      <c r="A121" t="s">
        <v>142</v>
      </c>
      <c r="B121">
        <v>7.12</v>
      </c>
      <c r="C121" s="3">
        <v>10.89</v>
      </c>
      <c r="D121" s="3">
        <v>4.04</v>
      </c>
      <c r="E121" s="3">
        <v>4.3055000000000003</v>
      </c>
      <c r="F121" s="3">
        <v>5.31</v>
      </c>
      <c r="G121">
        <v>5.44</v>
      </c>
      <c r="H121" s="3">
        <v>6.94</v>
      </c>
      <c r="I121" s="3">
        <v>5.54</v>
      </c>
    </row>
    <row r="122" spans="1:9" x14ac:dyDescent="0.25">
      <c r="A122" t="s">
        <v>143</v>
      </c>
      <c r="B122">
        <v>0.73</v>
      </c>
      <c r="C122" s="3">
        <v>10.96</v>
      </c>
      <c r="D122" s="3">
        <v>4.0999999999999996</v>
      </c>
      <c r="E122" s="3">
        <v>1.5349999999999999</v>
      </c>
      <c r="F122" s="3">
        <v>3.5800054945054947</v>
      </c>
      <c r="G122">
        <v>2.92</v>
      </c>
      <c r="H122" s="3">
        <v>0.06</v>
      </c>
      <c r="I122" s="3">
        <v>4.13</v>
      </c>
    </row>
    <row r="123" spans="1:9" x14ac:dyDescent="0.25">
      <c r="A123" t="s">
        <v>144</v>
      </c>
      <c r="B123">
        <v>1.07</v>
      </c>
      <c r="C123" s="3">
        <v>10.66</v>
      </c>
      <c r="D123" s="3">
        <v>4.8899999999999997</v>
      </c>
      <c r="E123" s="3">
        <v>7.84</v>
      </c>
      <c r="F123" s="3">
        <v>4.4514505494505494</v>
      </c>
      <c r="G123">
        <v>5.15</v>
      </c>
      <c r="H123" s="3">
        <v>7.24</v>
      </c>
      <c r="I123" s="3">
        <v>12.04</v>
      </c>
    </row>
    <row r="124" spans="1:9" x14ac:dyDescent="0.25">
      <c r="A124" t="s">
        <v>145</v>
      </c>
      <c r="B124">
        <v>3.6</v>
      </c>
      <c r="C124" s="3">
        <v>3.92</v>
      </c>
      <c r="D124" s="3">
        <v>4.75</v>
      </c>
      <c r="E124" s="3">
        <v>3.0949999999999998</v>
      </c>
      <c r="F124" s="3">
        <v>2.37</v>
      </c>
      <c r="G124">
        <v>1.36</v>
      </c>
      <c r="H124" s="3">
        <v>2.21</v>
      </c>
      <c r="I124" s="3">
        <v>2.5099999999999998</v>
      </c>
    </row>
    <row r="125" spans="1:9" x14ac:dyDescent="0.25">
      <c r="A125" t="s">
        <v>146</v>
      </c>
      <c r="B125">
        <v>4.05</v>
      </c>
      <c r="C125" s="3">
        <v>8.3800000000000008</v>
      </c>
      <c r="D125" s="3">
        <v>6.55</v>
      </c>
      <c r="E125" s="3">
        <v>7.41</v>
      </c>
      <c r="F125" s="3">
        <v>4.01</v>
      </c>
      <c r="G125">
        <v>6.8</v>
      </c>
      <c r="H125" s="3">
        <v>3.3</v>
      </c>
      <c r="I125" s="3">
        <v>1.94</v>
      </c>
    </row>
    <row r="126" spans="1:9" x14ac:dyDescent="0.25">
      <c r="A126" t="s">
        <v>147</v>
      </c>
      <c r="B126">
        <v>0.53</v>
      </c>
      <c r="C126" s="3">
        <v>1.96</v>
      </c>
      <c r="D126" s="3">
        <v>1.33</v>
      </c>
      <c r="E126" s="3">
        <v>2.0750000000000002</v>
      </c>
      <c r="F126" s="3">
        <v>0.82</v>
      </c>
      <c r="G126">
        <v>5.0999999999999996</v>
      </c>
      <c r="H126" s="3">
        <v>1.04</v>
      </c>
      <c r="I126" s="3">
        <v>1.1200000000000001</v>
      </c>
    </row>
    <row r="127" spans="1:9" x14ac:dyDescent="0.25">
      <c r="A127" t="s">
        <v>148</v>
      </c>
      <c r="B127">
        <v>1.1299999999999999</v>
      </c>
      <c r="C127" s="3">
        <v>4.03</v>
      </c>
      <c r="D127" s="3">
        <v>1.1499999999999999</v>
      </c>
      <c r="E127" s="3">
        <v>1.8900000000000001</v>
      </c>
      <c r="F127" s="3">
        <v>1.8089338042909471</v>
      </c>
      <c r="G127">
        <v>1.89</v>
      </c>
      <c r="H127" s="3">
        <v>0.67</v>
      </c>
      <c r="I127" s="3">
        <v>1.88</v>
      </c>
    </row>
    <row r="128" spans="1:9" x14ac:dyDescent="0.25">
      <c r="A128" t="s">
        <v>171</v>
      </c>
      <c r="B128" s="3">
        <f>SUM(B116:B127)</f>
        <v>45.929999999999993</v>
      </c>
      <c r="C128" s="3">
        <f t="shared" ref="C128" si="52">SUM(C116:C127)</f>
        <v>84.759999999999991</v>
      </c>
      <c r="D128" s="3">
        <f t="shared" ref="D128" si="53">SUM(D116:D127)</f>
        <v>44.219999999999992</v>
      </c>
      <c r="E128" s="3">
        <f t="shared" ref="E128" si="54">SUM(E116:E127)</f>
        <v>49.105500000000006</v>
      </c>
      <c r="F128" s="3">
        <f t="shared" ref="F128" si="55">SUM(F116:F127)</f>
        <v>35.882373975231118</v>
      </c>
      <c r="G128" s="3">
        <f t="shared" ref="G128" si="56">SUM(G116:G127)</f>
        <v>68.08</v>
      </c>
      <c r="H128" s="3">
        <f t="shared" ref="H128" si="57">SUM(H116:H127)</f>
        <v>45.36</v>
      </c>
      <c r="I128" s="3">
        <f t="shared" ref="I128" si="58">SUM(I116:I127)</f>
        <v>48.04999999999999</v>
      </c>
    </row>
    <row r="129" spans="1:9" x14ac:dyDescent="0.25">
      <c r="C129" s="3"/>
      <c r="D129" s="3"/>
      <c r="E129" s="3"/>
      <c r="F129" s="3"/>
      <c r="H129" s="3"/>
      <c r="I129" s="3"/>
    </row>
    <row r="130" spans="1:9" x14ac:dyDescent="0.25">
      <c r="A130" t="s">
        <v>149</v>
      </c>
      <c r="B130">
        <v>5.5</v>
      </c>
      <c r="C130" s="3">
        <v>6.95</v>
      </c>
      <c r="D130" s="3">
        <v>1.48</v>
      </c>
      <c r="E130" s="3">
        <v>7.2850000000000001</v>
      </c>
      <c r="F130" s="3">
        <v>1.74</v>
      </c>
      <c r="G130">
        <v>7.07</v>
      </c>
      <c r="H130" s="3">
        <v>3.14</v>
      </c>
      <c r="I130" s="3">
        <v>1.46</v>
      </c>
    </row>
    <row r="131" spans="1:9" x14ac:dyDescent="0.25">
      <c r="A131" t="s">
        <v>150</v>
      </c>
      <c r="B131">
        <v>7.13</v>
      </c>
      <c r="C131" s="3">
        <v>7.32</v>
      </c>
      <c r="D131" s="3">
        <v>0.25</v>
      </c>
      <c r="E131" s="3">
        <v>2.04</v>
      </c>
      <c r="F131" s="3">
        <v>1.24</v>
      </c>
      <c r="G131">
        <v>5.56</v>
      </c>
      <c r="H131" s="3">
        <v>0.65</v>
      </c>
      <c r="I131" s="3">
        <v>0.74</v>
      </c>
    </row>
    <row r="132" spans="1:9" x14ac:dyDescent="0.25">
      <c r="A132" t="s">
        <v>151</v>
      </c>
      <c r="B132">
        <v>5.44</v>
      </c>
      <c r="C132" s="3">
        <v>2.74</v>
      </c>
      <c r="D132" s="3">
        <v>3.03</v>
      </c>
      <c r="E132" s="3">
        <v>5.26</v>
      </c>
      <c r="F132" s="3">
        <v>1.5025554683411824</v>
      </c>
      <c r="G132">
        <v>6.68</v>
      </c>
      <c r="H132" s="3">
        <v>5.03</v>
      </c>
      <c r="I132" s="3">
        <v>2.5</v>
      </c>
    </row>
    <row r="133" spans="1:9" x14ac:dyDescent="0.25">
      <c r="A133" t="s">
        <v>152</v>
      </c>
      <c r="B133">
        <v>5.45</v>
      </c>
      <c r="C133" s="3">
        <v>8.15</v>
      </c>
      <c r="D133" s="3">
        <v>2.27</v>
      </c>
      <c r="E133" s="3">
        <v>3.35</v>
      </c>
      <c r="F133" s="3">
        <v>2.640096474953618</v>
      </c>
      <c r="G133">
        <v>6.1</v>
      </c>
      <c r="H133" s="3">
        <v>2.0299999999999998</v>
      </c>
      <c r="I133" s="3">
        <v>3.92</v>
      </c>
    </row>
    <row r="134" spans="1:9" x14ac:dyDescent="0.25">
      <c r="A134" t="s">
        <v>153</v>
      </c>
      <c r="B134">
        <v>4.51</v>
      </c>
      <c r="C134" s="3">
        <v>7.22</v>
      </c>
      <c r="D134" s="3">
        <v>5.13</v>
      </c>
      <c r="E134" s="3">
        <v>2.13</v>
      </c>
      <c r="F134" s="3">
        <v>6.7419841269841276</v>
      </c>
      <c r="G134">
        <v>7.56</v>
      </c>
      <c r="H134" s="3">
        <v>4.08</v>
      </c>
      <c r="I134" s="3">
        <v>6.34</v>
      </c>
    </row>
    <row r="135" spans="1:9" x14ac:dyDescent="0.25">
      <c r="A135" t="s">
        <v>154</v>
      </c>
      <c r="B135">
        <v>3.89</v>
      </c>
      <c r="C135" s="3">
        <v>7.92</v>
      </c>
      <c r="D135" s="3">
        <v>3.96</v>
      </c>
      <c r="E135" s="3">
        <v>4.1500000000000004</v>
      </c>
      <c r="F135" s="3">
        <v>5.25</v>
      </c>
      <c r="G135">
        <v>5.76</v>
      </c>
      <c r="H135" s="3">
        <v>3.49</v>
      </c>
      <c r="I135" s="3">
        <v>3.69</v>
      </c>
    </row>
    <row r="136" spans="1:9" x14ac:dyDescent="0.25">
      <c r="A136" t="s">
        <v>155</v>
      </c>
      <c r="B136">
        <v>3.68</v>
      </c>
      <c r="C136" s="3">
        <v>14.01</v>
      </c>
      <c r="D136" s="3">
        <v>2.85</v>
      </c>
      <c r="E136" s="3">
        <v>9.08</v>
      </c>
      <c r="F136" s="3">
        <v>6.18</v>
      </c>
      <c r="G136">
        <v>2.7</v>
      </c>
      <c r="H136" s="3">
        <v>6.48</v>
      </c>
      <c r="I136" s="3">
        <v>9.8000000000000007</v>
      </c>
    </row>
    <row r="137" spans="1:9" x14ac:dyDescent="0.25">
      <c r="A137" t="s">
        <v>156</v>
      </c>
      <c r="B137">
        <v>1.55</v>
      </c>
      <c r="C137" s="3">
        <v>6.25</v>
      </c>
      <c r="D137" s="3">
        <v>1.65</v>
      </c>
      <c r="E137" s="3">
        <v>1.68</v>
      </c>
      <c r="F137" s="3">
        <v>1.02</v>
      </c>
      <c r="G137">
        <v>4.84</v>
      </c>
      <c r="H137" s="3">
        <v>3.42</v>
      </c>
      <c r="I137" s="3">
        <v>0.87</v>
      </c>
    </row>
    <row r="138" spans="1:9" x14ac:dyDescent="0.25">
      <c r="A138" t="s">
        <v>157</v>
      </c>
      <c r="B138">
        <v>6.79</v>
      </c>
      <c r="C138" s="3">
        <v>2.38</v>
      </c>
      <c r="D138" s="3">
        <v>4.47</v>
      </c>
      <c r="E138" s="3">
        <v>4.25</v>
      </c>
      <c r="F138" s="3">
        <v>3.7</v>
      </c>
      <c r="G138">
        <v>3.23</v>
      </c>
      <c r="H138" s="3">
        <v>2.57</v>
      </c>
      <c r="I138" s="3">
        <v>2.57</v>
      </c>
    </row>
    <row r="139" spans="1:9" x14ac:dyDescent="0.25">
      <c r="A139" t="s">
        <v>158</v>
      </c>
      <c r="B139">
        <v>1.35</v>
      </c>
      <c r="C139" s="3">
        <v>9.9700000000000006</v>
      </c>
      <c r="D139" s="3">
        <v>2.2999999999999998</v>
      </c>
      <c r="E139" s="3">
        <v>2.93</v>
      </c>
      <c r="F139" s="3">
        <v>0.81</v>
      </c>
      <c r="G139">
        <v>4.0199999999999996</v>
      </c>
      <c r="H139" s="3">
        <v>4.5999999999999996</v>
      </c>
      <c r="I139" s="3">
        <v>0.84</v>
      </c>
    </row>
    <row r="140" spans="1:9" x14ac:dyDescent="0.25">
      <c r="A140" t="s">
        <v>159</v>
      </c>
      <c r="B140">
        <v>0.85</v>
      </c>
      <c r="C140" s="3">
        <v>4.47</v>
      </c>
      <c r="D140" s="3">
        <v>2.48</v>
      </c>
      <c r="E140" s="3">
        <v>3.15</v>
      </c>
      <c r="F140" s="3">
        <v>1.35</v>
      </c>
      <c r="G140">
        <v>1.88</v>
      </c>
      <c r="H140" s="3">
        <v>0.34</v>
      </c>
      <c r="I140" s="3">
        <v>1.57</v>
      </c>
    </row>
    <row r="141" spans="1:9" x14ac:dyDescent="0.25">
      <c r="A141" t="s">
        <v>160</v>
      </c>
      <c r="B141">
        <v>6.46</v>
      </c>
      <c r="C141" s="3">
        <v>3.93</v>
      </c>
      <c r="D141" s="3">
        <v>1.78</v>
      </c>
      <c r="E141" s="3">
        <v>0.9</v>
      </c>
      <c r="F141" s="3">
        <v>1.49</v>
      </c>
      <c r="G141">
        <v>3.91</v>
      </c>
      <c r="H141" s="3">
        <v>2.74</v>
      </c>
      <c r="I141" s="3">
        <v>1.1200000000000001</v>
      </c>
    </row>
    <row r="142" spans="1:9" x14ac:dyDescent="0.25">
      <c r="A142" t="s">
        <v>171</v>
      </c>
      <c r="B142" s="3">
        <f>SUM(B130:B141)</f>
        <v>52.6</v>
      </c>
      <c r="C142" s="3">
        <f>SUM(C130:C141)</f>
        <v>81.31</v>
      </c>
      <c r="D142" s="3">
        <f t="shared" ref="D142" si="59">SUM(D130:D141)</f>
        <v>31.650000000000002</v>
      </c>
      <c r="E142" s="3">
        <f t="shared" ref="E142" si="60">SUM(E130:E141)</f>
        <v>46.204999999999991</v>
      </c>
      <c r="F142" s="3">
        <f t="shared" ref="F142" si="61">SUM(F130:F141)</f>
        <v>33.664636070278924</v>
      </c>
      <c r="G142" s="3">
        <f t="shared" ref="G142" si="62">SUM(G130:G141)</f>
        <v>59.31</v>
      </c>
      <c r="H142" s="3">
        <f t="shared" ref="H142" si="63">SUM(H130:H141)</f>
        <v>38.570000000000007</v>
      </c>
      <c r="I142" s="3">
        <f t="shared" ref="I142" si="64">SUM(I130:I141)</f>
        <v>35.42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Graphical Presentation</vt:lpstr>
      <vt:lpstr>Monthy Precipitation</vt:lpstr>
      <vt:lpstr>M3 &amp; M5 Correlation</vt:lpstr>
      <vt:lpstr>Background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hiebs</dc:creator>
  <cp:lastModifiedBy>Steve Hiebsch</cp:lastModifiedBy>
  <dcterms:created xsi:type="dcterms:W3CDTF">2019-01-07T20:26:01Z</dcterms:created>
  <dcterms:modified xsi:type="dcterms:W3CDTF">2024-03-15T17:26:45Z</dcterms:modified>
</cp:coreProperties>
</file>